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KPN\OCENA DO PODZIAŁU SUBWENCJI 2020\RANKING JEDNOSTEK\"/>
    </mc:Choice>
  </mc:AlternateContent>
  <bookViews>
    <workbookView xWindow="0" yWindow="0" windowWidth="28800" windowHeight="11700" tabRatio="500" activeTab="3"/>
  </bookViews>
  <sheets>
    <sheet name="WLEK 2017-2018" sheetId="1" r:id="rId1"/>
    <sheet name="WLS 2017-2018" sheetId="2" r:id="rId2"/>
    <sheet name="WLKP 2017-2018" sheetId="3" r:id="rId3"/>
    <sheet name="WF 2017-2018" sheetId="4" r:id="rId4"/>
    <sheet name="WNoZ 2017-2018" sheetId="5" r:id="rId5"/>
  </sheets>
  <calcPr calcId="162913"/>
</workbook>
</file>

<file path=xl/calcChain.xml><?xml version="1.0" encoding="utf-8"?>
<calcChain xmlns="http://schemas.openxmlformats.org/spreadsheetml/2006/main">
  <c r="D20" i="4" l="1"/>
  <c r="G5" i="5" l="1"/>
  <c r="G24" i="4"/>
  <c r="G5" i="4"/>
  <c r="G7" i="4"/>
  <c r="G18" i="4"/>
  <c r="G15" i="4"/>
  <c r="G11" i="4"/>
  <c r="G10" i="4"/>
  <c r="F28" i="4"/>
  <c r="E28" i="4"/>
  <c r="G17" i="2"/>
  <c r="G6" i="2"/>
  <c r="G21" i="3"/>
  <c r="G28" i="3"/>
  <c r="E35" i="3" l="1"/>
  <c r="F22" i="2" l="1"/>
  <c r="E22" i="2"/>
  <c r="F39" i="1" l="1"/>
  <c r="E39" i="1"/>
  <c r="E40" i="1" s="1"/>
  <c r="G13" i="1" l="1"/>
  <c r="G19" i="1"/>
  <c r="G4" i="1"/>
  <c r="G3" i="5" l="1"/>
  <c r="G9" i="5"/>
  <c r="G12" i="5"/>
  <c r="G10" i="5"/>
  <c r="G8" i="5"/>
  <c r="G11" i="5"/>
  <c r="G7" i="5"/>
  <c r="G6" i="5"/>
  <c r="G4" i="5"/>
  <c r="G20" i="4"/>
  <c r="G25" i="4"/>
  <c r="G22" i="4"/>
  <c r="G3" i="4"/>
  <c r="G19" i="4"/>
  <c r="G26" i="4"/>
  <c r="G21" i="4"/>
  <c r="G16" i="4"/>
  <c r="G4" i="4"/>
  <c r="G9" i="4"/>
  <c r="G13" i="4"/>
  <c r="G17" i="4"/>
  <c r="G8" i="4"/>
  <c r="G12" i="4"/>
  <c r="G6" i="4"/>
  <c r="G23" i="4"/>
  <c r="G14" i="4"/>
  <c r="G11" i="3"/>
  <c r="G6" i="3"/>
  <c r="G3" i="3"/>
  <c r="G13" i="3"/>
  <c r="G4" i="3"/>
  <c r="G17" i="3"/>
  <c r="G23" i="3"/>
  <c r="G31" i="3"/>
  <c r="G7" i="3"/>
  <c r="G16" i="3"/>
  <c r="G14" i="3"/>
  <c r="G10" i="3"/>
  <c r="G8" i="3"/>
  <c r="G22" i="3"/>
  <c r="G12" i="3"/>
  <c r="G5" i="3"/>
  <c r="G20" i="3"/>
  <c r="G9" i="3"/>
  <c r="G24" i="3"/>
  <c r="G32" i="3"/>
  <c r="G19" i="3"/>
  <c r="G30" i="3"/>
  <c r="G25" i="3"/>
  <c r="G33" i="3"/>
  <c r="G18" i="3"/>
  <c r="G15" i="3"/>
  <c r="G27" i="3"/>
  <c r="G29" i="3"/>
  <c r="G26" i="3"/>
  <c r="G9" i="2"/>
  <c r="G19" i="2"/>
  <c r="G10" i="2"/>
  <c r="G5" i="2"/>
  <c r="G20" i="2"/>
  <c r="G14" i="2"/>
  <c r="G16" i="2"/>
  <c r="G11" i="2"/>
  <c r="G4" i="2"/>
  <c r="G8" i="2"/>
  <c r="G18" i="2"/>
  <c r="G12" i="2"/>
  <c r="G13" i="2"/>
  <c r="G7" i="2"/>
  <c r="G15" i="2"/>
  <c r="G3" i="2"/>
  <c r="G38" i="1"/>
  <c r="G24" i="1"/>
  <c r="G36" i="1"/>
  <c r="G8" i="1"/>
  <c r="G6" i="1"/>
  <c r="G34" i="1"/>
  <c r="G21" i="1"/>
  <c r="G31" i="1"/>
  <c r="G33" i="1"/>
  <c r="G32" i="1"/>
  <c r="G23" i="1"/>
  <c r="G27" i="1"/>
  <c r="G22" i="1"/>
  <c r="G10" i="1"/>
  <c r="G17" i="1"/>
  <c r="G28" i="1"/>
  <c r="G20" i="1"/>
  <c r="G12" i="1"/>
  <c r="G30" i="1"/>
  <c r="G5" i="1"/>
  <c r="G16" i="1"/>
  <c r="G25" i="1"/>
  <c r="G11" i="1"/>
  <c r="G3" i="1"/>
  <c r="G18" i="1"/>
  <c r="G14" i="1"/>
  <c r="G15" i="1"/>
  <c r="G35" i="1"/>
  <c r="G29" i="1"/>
  <c r="G26" i="1"/>
  <c r="G37" i="1"/>
  <c r="G9" i="1"/>
  <c r="G7" i="1"/>
</calcChain>
</file>

<file path=xl/sharedStrings.xml><?xml version="1.0" encoding="utf-8"?>
<sst xmlns="http://schemas.openxmlformats.org/spreadsheetml/2006/main" count="285" uniqueCount="174">
  <si>
    <t>2017-2018 WYDZIAŁ LEKARSKI</t>
  </si>
  <si>
    <t>L.p.</t>
  </si>
  <si>
    <t>Nazwa jednostki</t>
  </si>
  <si>
    <t>Punkty
 2017-2018</t>
  </si>
  <si>
    <t>Katedra Patomorfologii</t>
  </si>
  <si>
    <t>Katedra i Zakład Immunologii Klinicznej</t>
  </si>
  <si>
    <t>Katedra i Zakład Biochemii Lekarskiej</t>
  </si>
  <si>
    <t>Katedra Biofizyki – Zakład Biofizyki</t>
  </si>
  <si>
    <t>Katedra Biofizyki – Samodzielna Pracownia Biofizyki i Układu Nerwowego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</si>
  <si>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</si>
  <si>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</si>
  <si>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</si>
  <si>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</si>
  <si>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Higieny</t>
  </si>
  <si>
    <t>Katedra Morfologii i Embriologii Człowieka – Zakład Anatomii Prawidłowej</t>
  </si>
  <si>
    <t>Katedra Morfologii i Embriologii Człowieka – Zakład Histologii i Embriologii</t>
  </si>
  <si>
    <t>Katedra Medycyny Sądowej – Zakład Medycyny Sądowej + Zakład Prawa Medycznego</t>
  </si>
  <si>
    <t>Katedra Medycyny Sądowej – Zakład Technik Molekularnych</t>
  </si>
  <si>
    <t>12.</t>
  </si>
  <si>
    <t>Katedra i Zakład Mikrobiologii</t>
  </si>
  <si>
    <t>13.</t>
  </si>
  <si>
    <t>Katedra Patofizjologii</t>
  </si>
  <si>
    <t>14.</t>
  </si>
  <si>
    <t>Katedra i Zakład Genetyki</t>
  </si>
  <si>
    <t>15.</t>
  </si>
  <si>
    <t>Zakład Humanistycznych Nauk Lekarskich</t>
  </si>
  <si>
    <t>16.</t>
  </si>
  <si>
    <t>Katedra Anestezjologii i Intensywnej Terapii</t>
  </si>
  <si>
    <t>17.</t>
  </si>
  <si>
    <t>Katedra i Klinika Medycyny Ratunkowej</t>
  </si>
  <si>
    <t>18.</t>
  </si>
  <si>
    <t>Zakład Traumatologii i Medycyny Ratunkowej Wieku Rozwojowego</t>
  </si>
  <si>
    <t>19.</t>
  </si>
  <si>
    <r>
      <rPr>
        <i/>
        <sz val="11"/>
        <rFont val="Times New Roman"/>
        <family val="1"/>
        <charset val="238"/>
      </rPr>
      <t xml:space="preserve">I Katedra i Klinika Chirurgii Ogólnej, Gastroenterologicznej i Endokrynologicznej </t>
    </r>
    <r>
      <rPr>
        <i/>
        <sz val="9"/>
        <rFont val="Times New Roman"/>
        <family val="1"/>
        <charset val="238"/>
      </rPr>
      <t>(zlikwidowana 27.11.2018)</t>
    </r>
  </si>
  <si>
    <t>20.</t>
  </si>
  <si>
    <t>21.</t>
  </si>
  <si>
    <t>22.</t>
  </si>
  <si>
    <t>I Katedra i Klinika Pediatrii, Alergologii i Kardiologii</t>
  </si>
  <si>
    <t>23.</t>
  </si>
  <si>
    <t>II Katedra i Klinika Pediatrii, Gastroenterologii i Żywienia</t>
  </si>
  <si>
    <t>24.</t>
  </si>
  <si>
    <t>III Katedra i Klinika Pediatrii, Immunologii i Reumatologii Wieku Rozwojowego</t>
  </si>
  <si>
    <t>25.</t>
  </si>
  <si>
    <t>I Katedra i Klinika Ginekologii i Położnictwa</t>
  </si>
  <si>
    <t>26.</t>
  </si>
  <si>
    <t>II Katedra i Klinika Ginekologii i Położnictwa</t>
  </si>
  <si>
    <t>27.</t>
  </si>
  <si>
    <t>Katedra i Klinika Chorób Wewnętrznych, Pneumonologii i Alergologii</t>
  </si>
  <si>
    <t>28.</t>
  </si>
  <si>
    <t>Katedra i Klinika Geriatrii</t>
  </si>
  <si>
    <t>29.</t>
  </si>
  <si>
    <t>Katedra i Klinika Chorób Wewnętrznych, Zawodowych, Nadciśnienia Tętniczego i Onkologii Klinicznej</t>
  </si>
  <si>
    <t>30.</t>
  </si>
  <si>
    <t>Katedra i Klinika Reumatologii i Chorób Wewnętrznych</t>
  </si>
  <si>
    <t>31.</t>
  </si>
  <si>
    <t>Zakład Dydaktyki Szkoły Wyższej</t>
  </si>
  <si>
    <t>32.</t>
  </si>
  <si>
    <t>Katedra i Klinika Neonatologii</t>
  </si>
  <si>
    <t>33.</t>
  </si>
  <si>
    <t>Zakład Symulacji Medycznej</t>
  </si>
  <si>
    <t>1.</t>
  </si>
  <si>
    <t>Katedra i Zakład Chirurgii Stomatologicznej</t>
  </si>
  <si>
    <t>2.</t>
  </si>
  <si>
    <t>Katedra i Klinika Chirurgii Szczękowo-Twarzowej</t>
  </si>
  <si>
    <t>3.</t>
  </si>
  <si>
    <t>Katedra Ortopedii Szczękowej i Ortodoncji</t>
  </si>
  <si>
    <t>Katedra Ortopedii Szczękowej i Ortodoncji - Zakład Ortopedii Szczękowej i Ortodoncji</t>
  </si>
  <si>
    <t>Katedra Ortopedii Szczękowej i Ortodoncji - Zakład Wad Rozwojowych Twarzy</t>
  </si>
  <si>
    <t>Katedra Ortopedii Szczękowej i Ortodoncji - Samodzielna Pracownia Ortodoncji Dorosłych</t>
  </si>
  <si>
    <t>4.</t>
  </si>
  <si>
    <t>Katedra i Zakład Protetyki Stomatologicznej</t>
  </si>
  <si>
    <t>5.</t>
  </si>
  <si>
    <t>Katedra Stomatologii Zachowawczej i Dziecięcej</t>
  </si>
  <si>
    <t>6.</t>
  </si>
  <si>
    <t>Katedra i Zakład Periodontologii</t>
  </si>
  <si>
    <t>7.</t>
  </si>
  <si>
    <t>Zakład Anatomii Stomatologicznej</t>
  </si>
  <si>
    <t>8.</t>
  </si>
  <si>
    <t>Zakład Chirurgii Eksperymentalnej i Badania Biomateriałów</t>
  </si>
  <si>
    <t>9.</t>
  </si>
  <si>
    <t>Zakład Otolaryngologii Wydziału Lekarsko-Stomatologicznego</t>
  </si>
  <si>
    <t>10.</t>
  </si>
  <si>
    <t>Katedra Patomorfologii i Cytologii Onkologicznej - Zakład Immunopatologii i Biologii Molekularnej</t>
  </si>
  <si>
    <t>Katedra Patomorfologii i Cytologii Onkologicznej - Zakład Patomorfologii i Cytologii Onkologicznej</t>
  </si>
  <si>
    <t>Klinika Chorób Zakaźnych i Hepatologii</t>
  </si>
  <si>
    <t>Katedra i Zakład Patologii Jamy Ustnej</t>
  </si>
  <si>
    <t>Katedra i Zakład Stomatologii Doświadczalnej</t>
  </si>
  <si>
    <t>2017-2018 WYDZIAŁ LEKARSKI KSZTAŁCENIA PODYPLOMOWEGO</t>
  </si>
  <si>
    <t>Katedra i Klinika Chirurgii Klatki Piersiowej</t>
  </si>
  <si>
    <t>Katedra Chirurgii Naczyniowej, Ogólnej i Transplantacyjnej</t>
  </si>
  <si>
    <t>Katedra i Klinika Chirurgii i Urologii Dziecięcej</t>
  </si>
  <si>
    <t>Katedra i Klinika Chirurgii Serca</t>
  </si>
  <si>
    <t>Katedra Neurochirurgii</t>
  </si>
  <si>
    <t>Katedra Ortopedii i Traumatologii Narządu Ruchu</t>
  </si>
  <si>
    <t>Katedra i Zakład Rehabilitacji</t>
  </si>
  <si>
    <t>Katedra i Klinika Urologii i Onkologii Urologicznej</t>
  </si>
  <si>
    <t>11.</t>
  </si>
  <si>
    <t>Katedra i Klinika Angiologii, Nadciśnienia Tętniczego i Diabetologii</t>
  </si>
  <si>
    <t>Katedra i Klinika Pulmonologii i Nowotworów Płuc</t>
  </si>
  <si>
    <t>Katedra i Klinika Endokrynologii, Diabetologii i Leczenia Izotopami</t>
  </si>
  <si>
    <t>Katedra Gastroenterologii i Hepatologii</t>
  </si>
  <si>
    <t>Katedra i Klinika Hematologii, Nowotworów Krwi i Transplantacji Szpiku</t>
  </si>
  <si>
    <t>Katedra i Klinika Kardiologii</t>
  </si>
  <si>
    <t>Katedra i Zakład Medycyny Społecznej</t>
  </si>
  <si>
    <t>Katedra i Klinika Nefrologii i Medycyny Transplantacyjnej</t>
  </si>
  <si>
    <t>Katedra i Zakład Medycyny Rodzinnej</t>
  </si>
  <si>
    <t>Katedra i Klinika Chorób Zakaźnych, Chor. Wątroby i Nabytych Niedoborów Odpornościowych</t>
  </si>
  <si>
    <t>Katedra i Klinika Pediatrii i Chorób Infekcyjnych</t>
  </si>
  <si>
    <t>Katedra i Klinika Transplantacji Szpiku, Onkologii i Hematologii Dziecięcej</t>
  </si>
  <si>
    <t>Katedra i Klinika Endokrynologii i Diabetologii Wieku Rozwojowego</t>
  </si>
  <si>
    <t>Katedra i Klinika Nefrologii Pediatrycznej</t>
  </si>
  <si>
    <t>Katedra Neurologii</t>
  </si>
  <si>
    <t>Katedra Psychiatrii</t>
  </si>
  <si>
    <t>Katedra i Klinika Okulistyki</t>
  </si>
  <si>
    <t>Katedra i Klinika Otolaryngologii, Chirurgii Głowy i Szyi</t>
  </si>
  <si>
    <t>Katedra i Klinika Dermatologii, Wenerologii i Alergologii</t>
  </si>
  <si>
    <t>Katedra Radiologii</t>
  </si>
  <si>
    <t xml:space="preserve">Katedra Onkologii </t>
  </si>
  <si>
    <t>2017-2018 WYDZIAŁ FARMACEUTYCZNY</t>
  </si>
  <si>
    <t>Katedra Analityki Medycznej</t>
  </si>
  <si>
    <t>Katedra i Zakład Biochemii Farmaceutycznej</t>
  </si>
  <si>
    <t>Katedra Biologii i Botaniki Farmaceutycznej</t>
  </si>
  <si>
    <t xml:space="preserve">Katedra i Zakład Bromatologii i Dietetyki                                           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</si>
  <si>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</si>
  <si>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</si>
  <si>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</si>
  <si>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</si>
  <si>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</si>
  <si>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Technologii Postaci Leku</t>
  </si>
  <si>
    <t>Katedra i Zakład Farmakognozji i Leku Roślinnego</t>
  </si>
  <si>
    <t>Katedra i Zakład Farmakologii Klinicznej</t>
  </si>
  <si>
    <t>Katedra i Zakład Podstaw Nauk Medycznych</t>
  </si>
  <si>
    <t>Katedra i Zakład Technologii Leków</t>
  </si>
  <si>
    <t>Katedra i Zakład Toksykologii</t>
  </si>
  <si>
    <t>Katedra i Zakład Biomedycznych Analiz Środowiskowych</t>
  </si>
  <si>
    <t>Zakład Humanistycznych Nauk Wydziału Farmaceutycznego</t>
  </si>
  <si>
    <t>Zakład Diagnostyki Laboratoryjnej</t>
  </si>
  <si>
    <t>Zakład Farmacji Przemysłowej</t>
  </si>
  <si>
    <t>Diagnostyczne Laboratorium Naukowo-Dydaktyczne</t>
  </si>
  <si>
    <t>Katedra i Zakład Mikrobiologii Farmaceutycznej i Parazytologii</t>
  </si>
  <si>
    <t>Pracownia Analizy Elementarnej i Badań Strukturalnych</t>
  </si>
  <si>
    <t>Pracownia Przesiewowych Testów Aktywności Biologicznej i Gromadzenia Materiału Biologicznego</t>
  </si>
  <si>
    <t xml:space="preserve">2017-2018 WYDZIAŁ NAUK O ZDROWIU </t>
  </si>
  <si>
    <t>Katedra Pielęgniarstwa Klinicznego</t>
  </si>
  <si>
    <t>Katedra Zdrowia Publicznego</t>
  </si>
  <si>
    <t>Katedra Fizjoterapii</t>
  </si>
  <si>
    <t>Katedra Ginekologii i Położnictwa</t>
  </si>
  <si>
    <t>Katedra Pediatrii</t>
  </si>
  <si>
    <t>Zakład Dietetyki</t>
  </si>
  <si>
    <t>Zakład Ratownictwa Medycznego</t>
  </si>
  <si>
    <t>Zakład Nauk Podstawowych</t>
  </si>
  <si>
    <t>Zakład Angiologii</t>
  </si>
  <si>
    <t>Katedra Chorób Serca</t>
  </si>
  <si>
    <t xml:space="preserve">  </t>
  </si>
  <si>
    <t>Klinika Chirurgii Małoinwazyjnej i Proktologicznej*</t>
  </si>
  <si>
    <t>II Katedra i Klinika Chirurgii Ogólnej i Chirurgii Onkologicznej*</t>
  </si>
  <si>
    <t>*II Katedra i Klinika Chirurgii Ogólnej i Chirurgii Onkologicznej</t>
  </si>
  <si>
    <r>
      <t>Katedra i Klinika Chirurgii Przewodu Pokarmowego i Chirurgii Ogólnej</t>
    </r>
    <r>
      <rPr>
        <i/>
        <sz val="9"/>
        <rFont val="Times New Roman"/>
        <family val="1"/>
        <charset val="238"/>
      </rPr>
      <t xml:space="preserve"> (zlikwidowana 27.11.2018)</t>
    </r>
  </si>
  <si>
    <t>*Klinika Chirurgii Małoinwazyjnej i Proktologicznej</t>
  </si>
  <si>
    <r>
      <rPr>
        <sz val="11"/>
        <rFont val="Times New Roman"/>
        <family val="1"/>
        <charset val="238"/>
      </rPr>
      <t>Punktacja 2017: 398 = 158</t>
    </r>
    <r>
      <rPr>
        <sz val="10"/>
        <rFont val="Times New Roman"/>
        <family val="1"/>
        <charset val="238"/>
      </rPr>
      <t xml:space="preserve"> (publikacje II KiK Chirurgii Ogólnej i Chirurgii Onkologicznej)</t>
    </r>
    <r>
      <rPr>
        <sz val="11"/>
        <rFont val="Times New Roman"/>
        <family val="1"/>
        <charset val="238"/>
      </rPr>
      <t xml:space="preserve"> + 240 </t>
    </r>
    <r>
      <rPr>
        <sz val="10"/>
        <rFont val="Times New Roman"/>
        <family val="1"/>
        <charset val="238"/>
      </rPr>
      <t>(publikacje pracowników przeniesionych ze zlikwidowanej KiK Chirurgii Przewodu Pokarmowego i Chirurgii Ogólnej - WLKP)</t>
    </r>
  </si>
  <si>
    <r>
      <rPr>
        <sz val="11"/>
        <rFont val="Times New Roman"/>
        <family val="1"/>
        <charset val="238"/>
      </rPr>
      <t>Punktacja 2018: 361 = 175</t>
    </r>
    <r>
      <rPr>
        <sz val="10"/>
        <rFont val="Times New Roman"/>
        <family val="1"/>
        <charset val="238"/>
      </rPr>
      <t xml:space="preserve"> (publikacje II KiK Chirurgii Ogólnej i Chirurgii Onkologicznej) </t>
    </r>
    <r>
      <rPr>
        <sz val="11"/>
        <rFont val="Times New Roman"/>
        <family val="1"/>
        <charset val="238"/>
      </rPr>
      <t xml:space="preserve">+ 186 </t>
    </r>
    <r>
      <rPr>
        <sz val="10"/>
        <rFont val="Times New Roman"/>
        <family val="1"/>
        <charset val="238"/>
      </rPr>
      <t>(publikacje pracowników przeniesionych ze zlikwidowanej KiK Chirurgii Przewodu Pokarmowego i Chirurgii Ogólnej - WLKP)</t>
    </r>
  </si>
  <si>
    <r>
      <rPr>
        <sz val="11"/>
        <rFont val="Times New Roman"/>
        <family val="1"/>
        <charset val="238"/>
      </rPr>
      <t>Punktacja 2017: 289 = 85</t>
    </r>
    <r>
      <rPr>
        <sz val="10"/>
        <rFont val="Times New Roman"/>
        <family val="1"/>
        <charset val="238"/>
      </rPr>
      <t xml:space="preserve"> (publikacje K Chirurgii Małoinwazyjnej i Proktologicznej)</t>
    </r>
    <r>
      <rPr>
        <sz val="11"/>
        <rFont val="Times New Roman"/>
        <family val="1"/>
        <charset val="238"/>
      </rPr>
      <t xml:space="preserve"> + 204</t>
    </r>
    <r>
      <rPr>
        <sz val="10"/>
        <rFont val="Times New Roman"/>
        <family val="1"/>
        <charset val="238"/>
      </rPr>
      <t xml:space="preserve"> (publikacje pracowników przeniesionych ze zlikwidowanej I KiK Chirurgii Ogólnej, Gastroenetrologicznej i Endokrynologicznej – WLEK)</t>
    </r>
  </si>
  <si>
    <r>
      <rPr>
        <sz val="11"/>
        <rFont val="Times New Roman"/>
        <family val="1"/>
        <charset val="238"/>
      </rPr>
      <t>Punktacja 2018: 331 = 85</t>
    </r>
    <r>
      <rPr>
        <sz val="10"/>
        <rFont val="Times New Roman"/>
        <family val="1"/>
        <charset val="238"/>
      </rPr>
      <t xml:space="preserve"> (publikacje K Chirurgii Małoinwazyjnej i Proktologicznej)</t>
    </r>
    <r>
      <rPr>
        <sz val="11"/>
        <rFont val="Times New Roman"/>
        <family val="1"/>
        <charset val="238"/>
      </rPr>
      <t xml:space="preserve"> + 246 </t>
    </r>
    <r>
      <rPr>
        <sz val="10"/>
        <rFont val="Times New Roman"/>
        <family val="1"/>
        <charset val="238"/>
      </rPr>
      <t>(publikacje pracowników przeniesionych ze zlikwidowanej I KiK Chirurgii Ogólnej, Gastroenetrologicznej i Endokrynologicznej – WLEK)</t>
    </r>
  </si>
  <si>
    <t>2017-2018 WYDZIAŁ LEKARSKO-STOMATOLOGICZNY</t>
  </si>
  <si>
    <r>
      <t xml:space="preserve">Katedra i Zakład Biologii Molekularnej i Komórkowej </t>
    </r>
    <r>
      <rPr>
        <i/>
        <sz val="10"/>
        <rFont val="Times New Roman"/>
        <family val="1"/>
        <charset val="238"/>
      </rPr>
      <t>(od 1.03.2018)</t>
    </r>
  </si>
  <si>
    <t>Patenty 2017</t>
  </si>
  <si>
    <t>Publikacje
 2017</t>
  </si>
  <si>
    <t>Publikacje
2018</t>
  </si>
  <si>
    <t>Patenty 2018</t>
  </si>
  <si>
    <t>Katedra Chirurgii Urazowej i Chirurgii Ręki</t>
  </si>
  <si>
    <t>34.</t>
  </si>
  <si>
    <t>35.</t>
  </si>
  <si>
    <t>36.</t>
  </si>
  <si>
    <r>
      <t>Katedra i Zakład Dydaktyki Chirurgicznej</t>
    </r>
    <r>
      <rPr>
        <i/>
        <sz val="10"/>
        <color rgb="FFFF0000"/>
        <rFont val="Times New Roman"/>
        <family val="1"/>
        <charset val="238"/>
      </rPr>
      <t xml:space="preserve"> (od 1.12.2018)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</si>
</sst>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rgb="FF000000"/>
      <name val="Arial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FF0000"/>
      <name val="Calibri"/>
      <family val="2"/>
      <charset val="238"/>
    </font>
    <font>
      <sz val="18"/>
      <color rgb="FF666699"/>
      <name val="Calibri Light"/>
      <family val="2"/>
      <charset val="238"/>
    </font>
    <font>
      <sz val="11"/>
      <color rgb="FF800080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0"/>
      <color rgb="FFFF000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3F3F3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BFBFB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99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CC99"/>
      </patternFill>
    </fill>
    <fill>
      <patternFill patternType="solid">
        <fgColor rgb="FFF2F2F2"/>
        <bgColor rgb="FFF3F3F3"/>
      </patternFill>
    </fill>
    <fill>
      <patternFill patternType="solid">
        <fgColor rgb="FFD9D9D9"/>
        <bgColor rgb="FFDDDDDD"/>
      </patternFill>
    </fill>
    <fill>
      <patternFill patternType="solid">
        <fgColor rgb="FFBFBFBF"/>
        <bgColor rgb="FFC0C0C0"/>
      </patternFill>
    </fill>
    <fill>
      <patternFill patternType="solid">
        <fgColor rgb="FFF3F3F3"/>
        <bgColor rgb="FFF2F2F2"/>
      </patternFill>
    </fill>
    <fill>
      <patternFill patternType="solid">
        <fgColor rgb="FFE0E0E0"/>
        <bgColor rgb="FFDDDDDD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0E0E0"/>
      </patternFill>
    </fill>
    <fill>
      <patternFill patternType="solid">
        <fgColor theme="0"/>
        <bgColor rgb="FFBFBFBF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2" fillId="7" borderId="0" applyBorder="0" applyProtection="0"/>
    <xf numFmtId="0" fontId="2" fillId="8" borderId="0" applyBorder="0" applyProtection="0"/>
    <xf numFmtId="0" fontId="2" fillId="3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8" borderId="0" applyBorder="0" applyProtection="0"/>
    <xf numFmtId="0" fontId="2" fillId="10" borderId="0" applyBorder="0" applyProtection="0"/>
    <xf numFmtId="0" fontId="3" fillId="8" borderId="0" applyBorder="0" applyProtection="0"/>
    <xf numFmtId="0" fontId="3" fillId="3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1" borderId="0" applyBorder="0" applyProtection="0"/>
    <xf numFmtId="0" fontId="3" fillId="12" borderId="0" applyBorder="0" applyProtection="0"/>
    <xf numFmtId="0" fontId="3" fillId="11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5" borderId="0" applyBorder="0" applyProtection="0"/>
    <xf numFmtId="0" fontId="3" fillId="16" borderId="0" applyBorder="0" applyProtection="0"/>
    <xf numFmtId="0" fontId="3" fillId="12" borderId="0" applyBorder="0" applyProtection="0"/>
    <xf numFmtId="0" fontId="4" fillId="3" borderId="1" applyProtection="0"/>
    <xf numFmtId="0" fontId="5" fillId="9" borderId="2" applyProtection="0"/>
    <xf numFmtId="0" fontId="6" fillId="7" borderId="0" applyBorder="0" applyProtection="0"/>
    <xf numFmtId="0" fontId="7" fillId="0" borderId="3" applyProtection="0"/>
    <xf numFmtId="0" fontId="8" fillId="14" borderId="4" applyProtection="0"/>
    <xf numFmtId="0" fontId="9" fillId="0" borderId="5" applyProtection="0"/>
    <xf numFmtId="0" fontId="10" fillId="0" borderId="6" applyProtection="0"/>
    <xf numFmtId="0" fontId="11" fillId="0" borderId="7" applyProtection="0"/>
    <xf numFmtId="0" fontId="11" fillId="0" borderId="0" applyBorder="0" applyProtection="0"/>
    <xf numFmtId="0" fontId="12" fillId="10" borderId="0" applyBorder="0" applyProtection="0"/>
    <xf numFmtId="0" fontId="13" fillId="9" borderId="1" applyProtection="0"/>
    <xf numFmtId="0" fontId="14" fillId="0" borderId="8" applyProtection="0"/>
    <xf numFmtId="0" fontId="15" fillId="0" borderId="0" applyBorder="0" applyProtection="0"/>
    <xf numFmtId="0" fontId="16" fillId="0" borderId="0" applyBorder="0" applyProtection="0"/>
    <xf numFmtId="0" fontId="17" fillId="0" borderId="0" applyBorder="0" applyProtection="0"/>
    <xf numFmtId="0" fontId="31" fillId="5" borderId="9" applyProtection="0"/>
    <xf numFmtId="0" fontId="18" fillId="17" borderId="0" applyBorder="0" applyProtection="0"/>
    <xf numFmtId="0" fontId="32" fillId="0" borderId="0"/>
  </cellStyleXfs>
  <cellXfs count="109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21" fillId="18" borderId="12" xfId="2" applyFont="1" applyFill="1" applyBorder="1" applyAlignment="1">
      <alignment vertical="center" wrapText="1"/>
    </xf>
    <xf numFmtId="0" fontId="19" fillId="19" borderId="12" xfId="2" applyFont="1" applyFill="1" applyBorder="1" applyAlignment="1">
      <alignment horizontal="center" vertical="center" wrapText="1"/>
    </xf>
    <xf numFmtId="0" fontId="21" fillId="18" borderId="14" xfId="2" applyFont="1" applyFill="1" applyBorder="1" applyAlignment="1">
      <alignment vertical="center" wrapText="1"/>
    </xf>
    <xf numFmtId="0" fontId="20" fillId="0" borderId="14" xfId="2" applyFont="1" applyBorder="1" applyAlignment="1">
      <alignment horizontal="justify" vertical="center" wrapText="1"/>
    </xf>
    <xf numFmtId="0" fontId="24" fillId="4" borderId="14" xfId="2" applyFont="1" applyFill="1" applyBorder="1" applyAlignment="1">
      <alignment vertical="center" wrapText="1"/>
    </xf>
    <xf numFmtId="0" fontId="23" fillId="4" borderId="12" xfId="2" applyFont="1" applyFill="1" applyBorder="1" applyAlignment="1">
      <alignment horizontal="center" vertical="center" wrapText="1"/>
    </xf>
    <xf numFmtId="0" fontId="26" fillId="4" borderId="0" xfId="2" applyFont="1" applyFill="1"/>
    <xf numFmtId="0" fontId="1" fillId="0" borderId="0" xfId="2" applyFont="1"/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19" fillId="0" borderId="0" xfId="2" applyFont="1" applyBorder="1" applyAlignment="1">
      <alignment horizontal="center"/>
    </xf>
    <xf numFmtId="0" fontId="21" fillId="18" borderId="16" xfId="2" applyFont="1" applyFill="1" applyBorder="1" applyAlignment="1">
      <alignment vertical="center" wrapText="1"/>
    </xf>
    <xf numFmtId="0" fontId="19" fillId="4" borderId="12" xfId="2" applyFont="1" applyFill="1" applyBorder="1" applyAlignment="1">
      <alignment horizontal="center" vertical="center" wrapText="1"/>
    </xf>
    <xf numFmtId="0" fontId="21" fillId="18" borderId="17" xfId="2" applyFont="1" applyFill="1" applyBorder="1" applyAlignment="1">
      <alignment vertical="center" wrapText="1"/>
    </xf>
    <xf numFmtId="0" fontId="22" fillId="4" borderId="12" xfId="2" applyFont="1" applyFill="1" applyBorder="1" applyAlignment="1">
      <alignment horizontal="center" vertical="center" wrapText="1"/>
    </xf>
    <xf numFmtId="0" fontId="20" fillId="0" borderId="12" xfId="2" applyFont="1" applyBorder="1" applyAlignment="1">
      <alignment horizontal="justify" vertical="center" wrapText="1"/>
    </xf>
    <xf numFmtId="0" fontId="1" fillId="0" borderId="0" xfId="2"/>
    <xf numFmtId="0" fontId="21" fillId="21" borderId="16" xfId="2" applyFont="1" applyFill="1" applyBorder="1" applyAlignment="1">
      <alignment vertical="center" wrapText="1"/>
    </xf>
    <xf numFmtId="0" fontId="19" fillId="22" borderId="12" xfId="2" applyFont="1" applyFill="1" applyBorder="1" applyAlignment="1">
      <alignment horizontal="center" vertical="center" wrapText="1"/>
    </xf>
    <xf numFmtId="0" fontId="21" fillId="21" borderId="17" xfId="2" applyFont="1" applyFill="1" applyBorder="1" applyAlignment="1">
      <alignment vertical="center" wrapText="1"/>
    </xf>
    <xf numFmtId="0" fontId="19" fillId="4" borderId="14" xfId="2" applyFont="1" applyFill="1" applyBorder="1" applyAlignment="1">
      <alignment horizontal="center" vertical="center" wrapText="1"/>
    </xf>
    <xf numFmtId="0" fontId="20" fillId="21" borderId="17" xfId="2" applyFont="1" applyFill="1" applyBorder="1" applyAlignment="1">
      <alignment vertical="center" wrapText="1"/>
    </xf>
    <xf numFmtId="0" fontId="27" fillId="0" borderId="0" xfId="2" applyFont="1" applyAlignment="1">
      <alignment horizontal="left" vertical="center" indent="15"/>
    </xf>
    <xf numFmtId="0" fontId="28" fillId="0" borderId="0" xfId="2" applyFont="1" applyAlignment="1">
      <alignment horizontal="left" vertical="center" indent="15"/>
    </xf>
    <xf numFmtId="0" fontId="21" fillId="18" borderId="16" xfId="0" applyFont="1" applyFill="1" applyBorder="1" applyAlignment="1">
      <alignment vertical="center" wrapText="1"/>
    </xf>
    <xf numFmtId="0" fontId="19" fillId="19" borderId="12" xfId="0" applyFont="1" applyFill="1" applyBorder="1" applyAlignment="1">
      <alignment horizontal="center" vertical="center" wrapText="1"/>
    </xf>
    <xf numFmtId="0" fontId="21" fillId="18" borderId="17" xfId="0" applyFont="1" applyFill="1" applyBorder="1" applyAlignment="1">
      <alignment vertical="center" wrapText="1"/>
    </xf>
    <xf numFmtId="0" fontId="0" fillId="4" borderId="0" xfId="0" applyFill="1"/>
    <xf numFmtId="0" fontId="29" fillId="18" borderId="17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/>
    <xf numFmtId="0" fontId="20" fillId="0" borderId="14" xfId="0" applyFont="1" applyBorder="1" applyAlignment="1">
      <alignment horizontal="justify" vertical="center" wrapText="1"/>
    </xf>
    <xf numFmtId="0" fontId="0" fillId="0" borderId="0" xfId="0"/>
    <xf numFmtId="0" fontId="30" fillId="0" borderId="0" xfId="0" applyFont="1"/>
    <xf numFmtId="0" fontId="0" fillId="0" borderId="0" xfId="0" applyAlignment="1">
      <alignment horizontal="center"/>
    </xf>
    <xf numFmtId="0" fontId="24" fillId="23" borderId="17" xfId="2" applyFont="1" applyFill="1" applyBorder="1" applyAlignment="1">
      <alignment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3" borderId="14" xfId="2" applyFont="1" applyFill="1" applyBorder="1" applyAlignment="1">
      <alignment horizontal="center" vertical="center" wrapText="1"/>
    </xf>
    <xf numFmtId="0" fontId="23" fillId="25" borderId="12" xfId="2" applyFont="1" applyFill="1" applyBorder="1" applyAlignment="1">
      <alignment horizontal="center" vertical="center" wrapText="1"/>
    </xf>
    <xf numFmtId="0" fontId="26" fillId="23" borderId="0" xfId="2" applyFont="1" applyFill="1"/>
    <xf numFmtId="0" fontId="19" fillId="24" borderId="12" xfId="44" applyFont="1" applyFill="1" applyBorder="1" applyAlignment="1">
      <alignment horizontal="center" vertical="center" wrapText="1"/>
    </xf>
    <xf numFmtId="0" fontId="33" fillId="0" borderId="0" xfId="2" applyFont="1"/>
    <xf numFmtId="0" fontId="21" fillId="4" borderId="0" xfId="2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3" fillId="0" borderId="0" xfId="2" applyFont="1" applyAlignment="1">
      <alignment horizontal="center"/>
    </xf>
    <xf numFmtId="0" fontId="21" fillId="0" borderId="0" xfId="2" applyFont="1"/>
    <xf numFmtId="0" fontId="22" fillId="26" borderId="12" xfId="0" applyFont="1" applyFill="1" applyBorder="1" applyAlignment="1">
      <alignment horizontal="center" vertical="center" wrapText="1"/>
    </xf>
    <xf numFmtId="0" fontId="19" fillId="25" borderId="12" xfId="2" applyFont="1" applyFill="1" applyBorder="1" applyAlignment="1">
      <alignment horizontal="center" vertical="center" wrapText="1"/>
    </xf>
    <xf numFmtId="0" fontId="24" fillId="23" borderId="12" xfId="0" applyFont="1" applyFill="1" applyBorder="1" applyAlignment="1">
      <alignment horizontal="center" vertical="center" wrapText="1"/>
    </xf>
    <xf numFmtId="0" fontId="23" fillId="23" borderId="12" xfId="2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30" fillId="25" borderId="14" xfId="0" applyFont="1" applyFill="1" applyBorder="1" applyAlignment="1">
      <alignment horizontal="center" vertical="center" wrapText="1"/>
    </xf>
    <xf numFmtId="0" fontId="36" fillId="18" borderId="14" xfId="2" applyFont="1" applyFill="1" applyBorder="1" applyAlignment="1">
      <alignment vertical="center" wrapText="1"/>
    </xf>
    <xf numFmtId="0" fontId="37" fillId="26" borderId="12" xfId="0" applyFont="1" applyFill="1" applyBorder="1" applyAlignment="1">
      <alignment horizontal="center" vertical="center" wrapText="1"/>
    </xf>
    <xf numFmtId="0" fontId="38" fillId="25" borderId="12" xfId="2" applyFont="1" applyFill="1" applyBorder="1" applyAlignment="1">
      <alignment horizontal="center" vertical="center" wrapText="1"/>
    </xf>
    <xf numFmtId="0" fontId="38" fillId="19" borderId="12" xfId="2" applyFont="1" applyFill="1" applyBorder="1" applyAlignment="1">
      <alignment horizontal="center" vertical="center" wrapText="1"/>
    </xf>
    <xf numFmtId="0" fontId="39" fillId="0" borderId="0" xfId="2" applyFont="1"/>
    <xf numFmtId="0" fontId="40" fillId="0" borderId="0" xfId="0" applyFont="1"/>
    <xf numFmtId="0" fontId="36" fillId="18" borderId="17" xfId="2" applyFont="1" applyFill="1" applyBorder="1" applyAlignment="1">
      <alignment vertical="center" wrapText="1"/>
    </xf>
    <xf numFmtId="0" fontId="38" fillId="24" borderId="12" xfId="44" applyFont="1" applyFill="1" applyBorder="1" applyAlignment="1">
      <alignment horizontal="center" vertical="center" wrapText="1"/>
    </xf>
    <xf numFmtId="0" fontId="38" fillId="4" borderId="12" xfId="2" applyFont="1" applyFill="1" applyBorder="1" applyAlignment="1">
      <alignment horizontal="center" vertical="center" wrapText="1"/>
    </xf>
    <xf numFmtId="0" fontId="19" fillId="9" borderId="11" xfId="2" applyFont="1" applyFill="1" applyBorder="1" applyAlignment="1">
      <alignment horizontal="center" vertical="center" wrapText="1"/>
    </xf>
    <xf numFmtId="0" fontId="19" fillId="9" borderId="12" xfId="2" applyFont="1" applyFill="1" applyBorder="1" applyAlignment="1">
      <alignment horizontal="center" vertical="center" wrapText="1"/>
    </xf>
    <xf numFmtId="0" fontId="19" fillId="25" borderId="14" xfId="2" applyFont="1" applyFill="1" applyBorder="1" applyAlignment="1">
      <alignment horizontal="center" vertical="center" wrapText="1"/>
    </xf>
    <xf numFmtId="0" fontId="19" fillId="9" borderId="18" xfId="2" applyFont="1" applyFill="1" applyBorder="1" applyAlignment="1">
      <alignment horizontal="center" vertical="center" wrapText="1"/>
    </xf>
    <xf numFmtId="0" fontId="19" fillId="9" borderId="20" xfId="2" applyFont="1" applyFill="1" applyBorder="1" applyAlignment="1">
      <alignment horizontal="center" vertical="center" wrapText="1"/>
    </xf>
    <xf numFmtId="0" fontId="19" fillId="9" borderId="13" xfId="2" applyFont="1" applyFill="1" applyBorder="1" applyAlignment="1">
      <alignment horizontal="center" vertical="center" wrapText="1"/>
    </xf>
    <xf numFmtId="0" fontId="19" fillId="9" borderId="15" xfId="2" applyFont="1" applyFill="1" applyBorder="1" applyAlignment="1">
      <alignment horizontal="center" vertical="center" wrapText="1"/>
    </xf>
    <xf numFmtId="0" fontId="19" fillId="20" borderId="12" xfId="2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21" fillId="18" borderId="11" xfId="2" applyFont="1" applyFill="1" applyBorder="1" applyAlignment="1">
      <alignment vertical="center" wrapText="1"/>
    </xf>
    <xf numFmtId="0" fontId="19" fillId="25" borderId="19" xfId="2" applyFont="1" applyFill="1" applyBorder="1" applyAlignment="1">
      <alignment horizontal="center" vertical="center" wrapText="1"/>
    </xf>
    <xf numFmtId="0" fontId="19" fillId="25" borderId="18" xfId="2" applyFont="1" applyFill="1" applyBorder="1" applyAlignment="1">
      <alignment horizontal="center" vertical="center" wrapText="1"/>
    </xf>
    <xf numFmtId="0" fontId="19" fillId="19" borderId="20" xfId="2" applyFont="1" applyFill="1" applyBorder="1" applyAlignment="1">
      <alignment horizontal="center" vertical="center" wrapText="1"/>
    </xf>
    <xf numFmtId="0" fontId="19" fillId="9" borderId="12" xfId="2" applyFont="1" applyFill="1" applyBorder="1" applyAlignment="1">
      <alignment horizontal="center" vertical="center"/>
    </xf>
    <xf numFmtId="0" fontId="19" fillId="9" borderId="19" xfId="2" applyFont="1" applyFill="1" applyBorder="1" applyAlignment="1">
      <alignment horizontal="center" vertical="center"/>
    </xf>
    <xf numFmtId="0" fontId="19" fillId="9" borderId="21" xfId="2" applyFont="1" applyFill="1" applyBorder="1" applyAlignment="1">
      <alignment horizontal="center" vertical="center" wrapText="1"/>
    </xf>
    <xf numFmtId="0" fontId="21" fillId="18" borderId="15" xfId="2" applyFont="1" applyFill="1" applyBorder="1" applyAlignment="1">
      <alignment vertical="center" wrapText="1"/>
    </xf>
    <xf numFmtId="0" fontId="19" fillId="9" borderId="17" xfId="2" applyFont="1" applyFill="1" applyBorder="1" applyAlignment="1">
      <alignment horizontal="center" vertical="center" wrapText="1"/>
    </xf>
    <xf numFmtId="0" fontId="19" fillId="24" borderId="14" xfId="44" applyFont="1" applyFill="1" applyBorder="1" applyAlignment="1">
      <alignment horizontal="center" vertical="center" wrapText="1"/>
    </xf>
    <xf numFmtId="0" fontId="19" fillId="19" borderId="14" xfId="2" applyFont="1" applyFill="1" applyBorder="1" applyAlignment="1">
      <alignment horizontal="center" vertical="center" wrapText="1"/>
    </xf>
    <xf numFmtId="0" fontId="21" fillId="21" borderId="15" xfId="2" applyFont="1" applyFill="1" applyBorder="1" applyAlignment="1">
      <alignment vertical="center" wrapText="1"/>
    </xf>
    <xf numFmtId="0" fontId="19" fillId="20" borderId="14" xfId="2" applyFont="1" applyFill="1" applyBorder="1" applyAlignment="1">
      <alignment horizontal="center" vertical="center" wrapText="1"/>
    </xf>
    <xf numFmtId="0" fontId="19" fillId="4" borderId="21" xfId="2" applyFont="1" applyFill="1" applyBorder="1" applyAlignment="1">
      <alignment horizontal="center" vertical="center" wrapText="1"/>
    </xf>
    <xf numFmtId="0" fontId="19" fillId="22" borderId="13" xfId="2" applyFont="1" applyFill="1" applyBorder="1" applyAlignment="1">
      <alignment horizontal="center" vertical="center" wrapText="1"/>
    </xf>
    <xf numFmtId="0" fontId="21" fillId="18" borderId="15" xfId="0" applyFont="1" applyFill="1" applyBorder="1" applyAlignment="1">
      <alignment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20" borderId="17" xfId="2" applyFont="1" applyFill="1" applyBorder="1" applyAlignment="1">
      <alignment horizontal="center" vertical="center" wrapText="1"/>
    </xf>
    <xf numFmtId="0" fontId="22" fillId="25" borderId="14" xfId="1" applyFont="1" applyFill="1" applyBorder="1" applyAlignment="1">
      <alignment horizontal="center" vertical="center" wrapText="1"/>
    </xf>
    <xf numFmtId="0" fontId="19" fillId="25" borderId="21" xfId="0" applyFont="1" applyFill="1" applyBorder="1" applyAlignment="1">
      <alignment horizontal="center" vertical="center" wrapText="1"/>
    </xf>
    <xf numFmtId="0" fontId="19" fillId="19" borderId="13" xfId="0" applyFont="1" applyFill="1" applyBorder="1" applyAlignment="1">
      <alignment horizontal="center" vertical="center" wrapText="1"/>
    </xf>
    <xf numFmtId="0" fontId="19" fillId="19" borderId="13" xfId="2" applyFont="1" applyFill="1" applyBorder="1" applyAlignment="1">
      <alignment horizontal="center" vertical="center" wrapText="1"/>
    </xf>
    <xf numFmtId="0" fontId="19" fillId="9" borderId="22" xfId="2" applyFont="1" applyFill="1" applyBorder="1" applyAlignment="1">
      <alignment vertical="center" wrapText="1"/>
    </xf>
    <xf numFmtId="0" fontId="20" fillId="27" borderId="23" xfId="2" applyFont="1" applyFill="1" applyBorder="1" applyAlignment="1">
      <alignment vertical="center" wrapText="1"/>
    </xf>
    <xf numFmtId="0" fontId="19" fillId="9" borderId="22" xfId="0" applyFont="1" applyFill="1" applyBorder="1" applyAlignment="1">
      <alignment vertical="center" wrapText="1"/>
    </xf>
    <xf numFmtId="0" fontId="20" fillId="27" borderId="23" xfId="0" applyFont="1" applyFill="1" applyBorder="1" applyAlignment="1">
      <alignment vertical="center" wrapText="1"/>
    </xf>
    <xf numFmtId="0" fontId="19" fillId="0" borderId="10" xfId="2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7" fillId="25" borderId="14" xfId="0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</cellXfs>
  <cellStyles count="45">
    <cellStyle name="20% — akcent 1" xfId="3"/>
    <cellStyle name="20% — akcent 2" xfId="4"/>
    <cellStyle name="20% — akcent 3" xfId="5"/>
    <cellStyle name="20% — akcent 4" xfId="6"/>
    <cellStyle name="20% — akcent 5" xfId="7"/>
    <cellStyle name="20% — akcent 6" xfId="8"/>
    <cellStyle name="40% — akcent 1" xfId="9"/>
    <cellStyle name="40% — akcent 2" xfId="10"/>
    <cellStyle name="40% — akcent 3" xfId="11"/>
    <cellStyle name="40% — akcent 4" xfId="12"/>
    <cellStyle name="40% — akcent 5" xfId="13"/>
    <cellStyle name="40% — akcent 6" xfId="14"/>
    <cellStyle name="60% — akcent 1" xfId="15"/>
    <cellStyle name="60% — akcent 2" xfId="16"/>
    <cellStyle name="60% — akcent 3" xfId="17"/>
    <cellStyle name="60% — akcent 4" xfId="18"/>
    <cellStyle name="60% — akcent 5" xfId="19"/>
    <cellStyle name="60% — akcent 6" xfId="20"/>
    <cellStyle name="Akcent 1" xfId="21"/>
    <cellStyle name="Akcent 2" xfId="22"/>
    <cellStyle name="Akcent 3" xfId="23"/>
    <cellStyle name="Akcent 4" xfId="24"/>
    <cellStyle name="Akcent 5" xfId="25"/>
    <cellStyle name="Akcent 6" xfId="26"/>
    <cellStyle name="Dane wejściowe" xfId="27"/>
    <cellStyle name="Dane wyjściowe" xfId="28"/>
    <cellStyle name="Dobry" xfId="29"/>
    <cellStyle name="Komórka połączona" xfId="30"/>
    <cellStyle name="Komórka zaznaczona" xfId="31"/>
    <cellStyle name="Nagłówek 1" xfId="32"/>
    <cellStyle name="Nagłówek 2" xfId="33"/>
    <cellStyle name="Nagłówek 3" xfId="34"/>
    <cellStyle name="Nagłówek 4" xfId="35"/>
    <cellStyle name="Neutralny" xfId="36"/>
    <cellStyle name="Normalny" xfId="0" builtinId="0"/>
    <cellStyle name="Normalny 2" xfId="1"/>
    <cellStyle name="Normalny 3" xfId="2"/>
    <cellStyle name="Normalny 4" xfId="44"/>
    <cellStyle name="Obliczenia" xfId="37"/>
    <cellStyle name="Suma" xfId="38"/>
    <cellStyle name="Tekst objaśnienia" xfId="39"/>
    <cellStyle name="Tekst ostrzeżenia" xfId="40"/>
    <cellStyle name="Tytuł" xfId="41"/>
    <cellStyle name="Uwaga" xfId="42"/>
    <cellStyle name="Zły" xfId="4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E0E0E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3F3F3"/>
      <rgbColor rgb="FF0066CC"/>
      <rgbColor rgb="FFCCCCFF"/>
      <rgbColor rgb="FF000080"/>
      <rgbColor rgb="FFFF00FF"/>
      <rgbColor rgb="FFDDDDDD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F99"/>
      <rgbColor rgb="FF99CCFF"/>
      <rgbColor rgb="FFFF99CC"/>
      <rgbColor rgb="FFBFBFB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45"/>
  <sheetViews>
    <sheetView zoomScaleNormal="100" workbookViewId="0">
      <selection activeCell="B23" sqref="B23"/>
    </sheetView>
  </sheetViews>
  <sheetFormatPr defaultColWidth="8.375" defaultRowHeight="14.25" x14ac:dyDescent="0.2"/>
  <cols>
    <col min="1" max="1" width="4.75" style="1" customWidth="1"/>
    <col min="2" max="2" width="87" style="1" customWidth="1"/>
    <col min="3" max="3" width="14.625" style="2" customWidth="1"/>
    <col min="4" max="4" width="14.5" style="1" customWidth="1"/>
    <col min="5" max="5" width="11.75" style="19" customWidth="1"/>
    <col min="6" max="6" width="13" style="19" customWidth="1"/>
    <col min="7" max="7" width="13.625" style="1" customWidth="1"/>
    <col min="8" max="1027" width="8.375" style="1"/>
  </cols>
  <sheetData>
    <row r="1" spans="1:7" customFormat="1" ht="16.5" thickBot="1" x14ac:dyDescent="0.3">
      <c r="A1" s="104" t="s">
        <v>0</v>
      </c>
      <c r="B1" s="104"/>
      <c r="C1" s="104"/>
      <c r="D1" s="1"/>
      <c r="E1" s="19"/>
      <c r="F1" s="19"/>
      <c r="G1" s="1"/>
    </row>
    <row r="2" spans="1:7" customFormat="1" ht="14.25" customHeight="1" thickBot="1" x14ac:dyDescent="0.25">
      <c r="A2" s="100" t="s">
        <v>1</v>
      </c>
      <c r="B2" s="69" t="s">
        <v>2</v>
      </c>
      <c r="C2" s="82" t="s">
        <v>166</v>
      </c>
      <c r="D2" s="83" t="s">
        <v>167</v>
      </c>
      <c r="E2" s="72" t="s">
        <v>165</v>
      </c>
      <c r="F2" s="72" t="s">
        <v>168</v>
      </c>
      <c r="G2" s="73" t="s">
        <v>3</v>
      </c>
    </row>
    <row r="3" spans="1:7" customFormat="1" ht="14.25" customHeight="1" thickBot="1" x14ac:dyDescent="0.25">
      <c r="A3" s="101" t="s">
        <v>60</v>
      </c>
      <c r="B3" s="78" t="s">
        <v>15</v>
      </c>
      <c r="C3" s="49">
        <v>1182</v>
      </c>
      <c r="D3" s="79">
        <v>1053</v>
      </c>
      <c r="E3" s="80"/>
      <c r="F3" s="80"/>
      <c r="G3" s="81">
        <f>C3+D3</f>
        <v>2235</v>
      </c>
    </row>
    <row r="4" spans="1:7" customFormat="1" ht="16.5" customHeight="1" thickBot="1" x14ac:dyDescent="0.25">
      <c r="A4" s="101" t="s">
        <v>62</v>
      </c>
      <c r="B4" s="3" t="s">
        <v>6</v>
      </c>
      <c r="C4" s="49">
        <v>831</v>
      </c>
      <c r="D4" s="50">
        <v>812</v>
      </c>
      <c r="E4" s="71">
        <v>30</v>
      </c>
      <c r="F4" s="71">
        <v>70</v>
      </c>
      <c r="G4" s="4">
        <f>C4+D4+E4+F4</f>
        <v>1743</v>
      </c>
    </row>
    <row r="5" spans="1:7" customFormat="1" ht="16.5" customHeight="1" thickBot="1" x14ac:dyDescent="0.25">
      <c r="A5" s="101" t="s">
        <v>64</v>
      </c>
      <c r="B5" s="5" t="s">
        <v>23</v>
      </c>
      <c r="C5" s="49">
        <v>539</v>
      </c>
      <c r="D5" s="50">
        <v>1153</v>
      </c>
      <c r="E5" s="50"/>
      <c r="F5" s="50"/>
      <c r="G5" s="4">
        <f t="shared" ref="G5:G12" si="0">C5+D5</f>
        <v>1692</v>
      </c>
    </row>
    <row r="6" spans="1:7" customFormat="1" ht="16.5" customHeight="1" thickBot="1" x14ac:dyDescent="0.25">
      <c r="A6" s="101" t="s">
        <v>69</v>
      </c>
      <c r="B6" s="5" t="s">
        <v>51</v>
      </c>
      <c r="C6" s="49">
        <v>832</v>
      </c>
      <c r="D6" s="50">
        <v>844</v>
      </c>
      <c r="E6" s="50"/>
      <c r="F6" s="50"/>
      <c r="G6" s="4">
        <f t="shared" si="0"/>
        <v>1676</v>
      </c>
    </row>
    <row r="7" spans="1:7" customFormat="1" ht="16.5" customHeight="1" thickBot="1" x14ac:dyDescent="0.25">
      <c r="A7" s="101" t="s">
        <v>71</v>
      </c>
      <c r="B7" s="5" t="s">
        <v>4</v>
      </c>
      <c r="C7" s="49">
        <v>545</v>
      </c>
      <c r="D7" s="50">
        <v>429</v>
      </c>
      <c r="E7" s="50"/>
      <c r="F7" s="50"/>
      <c r="G7" s="4">
        <f t="shared" si="0"/>
        <v>974</v>
      </c>
    </row>
    <row r="8" spans="1:7" customFormat="1" ht="16.5" customHeight="1" thickBot="1" x14ac:dyDescent="0.25">
      <c r="A8" s="101" t="s">
        <v>73</v>
      </c>
      <c r="B8" s="5" t="s">
        <v>53</v>
      </c>
      <c r="C8" s="49">
        <v>417</v>
      </c>
      <c r="D8" s="50">
        <v>529</v>
      </c>
      <c r="E8" s="50"/>
      <c r="F8" s="50"/>
      <c r="G8" s="4">
        <f t="shared" si="0"/>
        <v>946</v>
      </c>
    </row>
    <row r="9" spans="1:7" customFormat="1" ht="16.5" customHeight="1" thickBot="1" x14ac:dyDescent="0.25">
      <c r="A9" s="101" t="s">
        <v>75</v>
      </c>
      <c r="B9" s="5" t="s">
        <v>5</v>
      </c>
      <c r="C9" s="49">
        <v>380</v>
      </c>
      <c r="D9" s="50">
        <v>460</v>
      </c>
      <c r="E9" s="50"/>
      <c r="F9" s="50"/>
      <c r="G9" s="4">
        <f t="shared" si="0"/>
        <v>840</v>
      </c>
    </row>
    <row r="10" spans="1:7" customFormat="1" ht="16.5" customHeight="1" thickBot="1" x14ac:dyDescent="0.25">
      <c r="A10" s="101" t="s">
        <v>77</v>
      </c>
      <c r="B10" s="60" t="s">
        <v>155</v>
      </c>
      <c r="C10" s="61">
        <v>398</v>
      </c>
      <c r="D10" s="62">
        <v>361</v>
      </c>
      <c r="E10" s="62"/>
      <c r="F10" s="62"/>
      <c r="G10" s="63">
        <f t="shared" si="0"/>
        <v>759</v>
      </c>
    </row>
    <row r="11" spans="1:7" customFormat="1" ht="16.5" customHeight="1" thickBot="1" x14ac:dyDescent="0.25">
      <c r="A11" s="101" t="s">
        <v>79</v>
      </c>
      <c r="B11" s="5" t="s">
        <v>16</v>
      </c>
      <c r="C11" s="49">
        <v>273</v>
      </c>
      <c r="D11" s="50">
        <v>485</v>
      </c>
      <c r="E11" s="50"/>
      <c r="F11" s="50"/>
      <c r="G11" s="4">
        <f t="shared" si="0"/>
        <v>758</v>
      </c>
    </row>
    <row r="12" spans="1:7" customFormat="1" ht="16.5" customHeight="1" thickBot="1" x14ac:dyDescent="0.25">
      <c r="A12" s="101" t="s">
        <v>81</v>
      </c>
      <c r="B12" s="5" t="s">
        <v>27</v>
      </c>
      <c r="C12" s="49">
        <v>388</v>
      </c>
      <c r="D12" s="50">
        <v>370</v>
      </c>
      <c r="E12" s="50"/>
      <c r="F12" s="50"/>
      <c r="G12" s="4">
        <f t="shared" si="0"/>
        <v>758</v>
      </c>
    </row>
    <row r="13" spans="1:7" customFormat="1" ht="16.5" customHeight="1" thickBot="1" x14ac:dyDescent="0.25">
      <c r="A13" s="101" t="s">
        <v>96</v>
      </c>
      <c r="B13" s="5" t="s">
        <v>19</v>
      </c>
      <c r="C13" s="49">
        <v>400</v>
      </c>
      <c r="D13" s="50">
        <v>285</v>
      </c>
      <c r="E13" s="50"/>
      <c r="F13" s="50">
        <v>15</v>
      </c>
      <c r="G13" s="4">
        <f>C13+D13+F13</f>
        <v>700</v>
      </c>
    </row>
    <row r="14" spans="1:7" customFormat="1" ht="16.5" customHeight="1" thickBot="1" x14ac:dyDescent="0.25">
      <c r="A14" s="101" t="s">
        <v>18</v>
      </c>
      <c r="B14" s="5" t="s">
        <v>12</v>
      </c>
      <c r="C14" s="49">
        <v>324</v>
      </c>
      <c r="D14" s="50">
        <v>256</v>
      </c>
      <c r="E14" s="50"/>
      <c r="F14" s="50"/>
      <c r="G14" s="4">
        <f>C14+D14</f>
        <v>580</v>
      </c>
    </row>
    <row r="15" spans="1:7" customFormat="1" ht="16.5" customHeight="1" thickBot="1" x14ac:dyDescent="0.25">
      <c r="A15" s="101" t="s">
        <v>20</v>
      </c>
      <c r="B15" s="5" t="s">
        <v>11</v>
      </c>
      <c r="C15" s="49">
        <v>228</v>
      </c>
      <c r="D15" s="50">
        <v>311</v>
      </c>
      <c r="E15" s="50"/>
      <c r="F15" s="50"/>
      <c r="G15" s="4">
        <f>C15+D15</f>
        <v>539</v>
      </c>
    </row>
    <row r="16" spans="1:7" customFormat="1" ht="16.5" customHeight="1" thickBot="1" x14ac:dyDescent="0.25">
      <c r="A16" s="101" t="s">
        <v>22</v>
      </c>
      <c r="B16" s="5" t="s">
        <v>21</v>
      </c>
      <c r="C16" s="49">
        <v>300</v>
      </c>
      <c r="D16" s="50">
        <v>234</v>
      </c>
      <c r="E16" s="50"/>
      <c r="F16" s="50"/>
      <c r="G16" s="4">
        <f>C16+D16</f>
        <v>534</v>
      </c>
    </row>
    <row r="17" spans="1:1027" ht="16.5" customHeight="1" thickBot="1" x14ac:dyDescent="0.25">
      <c r="A17" s="101" t="s">
        <v>24</v>
      </c>
      <c r="B17" s="7" t="s">
        <v>33</v>
      </c>
      <c r="C17" s="51">
        <v>244</v>
      </c>
      <c r="D17" s="52">
        <v>256</v>
      </c>
      <c r="E17" s="52"/>
      <c r="F17" s="52"/>
      <c r="G17" s="8">
        <f>C17+D17</f>
        <v>500</v>
      </c>
    </row>
    <row r="18" spans="1:1027" ht="16.5" customHeight="1" thickBot="1" x14ac:dyDescent="0.25">
      <c r="A18" s="101" t="s">
        <v>26</v>
      </c>
      <c r="B18" s="5" t="s">
        <v>13</v>
      </c>
      <c r="C18" s="49">
        <v>251</v>
      </c>
      <c r="D18" s="50">
        <v>230</v>
      </c>
      <c r="E18" s="50"/>
      <c r="F18" s="50"/>
      <c r="G18" s="4">
        <f>C18+D18</f>
        <v>481</v>
      </c>
    </row>
    <row r="19" spans="1:1027" ht="16.5" customHeight="1" thickBot="1" x14ac:dyDescent="0.25">
      <c r="A19" s="101" t="s">
        <v>28</v>
      </c>
      <c r="B19" s="5" t="s">
        <v>14</v>
      </c>
      <c r="C19" s="49">
        <v>291</v>
      </c>
      <c r="D19" s="50">
        <v>161</v>
      </c>
      <c r="E19" s="50">
        <v>10</v>
      </c>
      <c r="F19" s="50"/>
      <c r="G19" s="4">
        <f>C19+D19+E19</f>
        <v>462</v>
      </c>
    </row>
    <row r="20" spans="1:1027" ht="16.5" customHeight="1" thickBot="1" x14ac:dyDescent="0.25">
      <c r="A20" s="101" t="s">
        <v>30</v>
      </c>
      <c r="B20" s="5" t="s">
        <v>29</v>
      </c>
      <c r="C20" s="49">
        <v>159</v>
      </c>
      <c r="D20" s="50">
        <v>288</v>
      </c>
      <c r="E20" s="50"/>
      <c r="F20" s="50"/>
      <c r="G20" s="4">
        <f t="shared" ref="G20:G38" si="1">C20+D20</f>
        <v>447</v>
      </c>
    </row>
    <row r="21" spans="1:1027" ht="16.5" customHeight="1" thickBot="1" x14ac:dyDescent="0.25">
      <c r="A21" s="101" t="s">
        <v>32</v>
      </c>
      <c r="B21" s="5" t="s">
        <v>47</v>
      </c>
      <c r="C21" s="49">
        <v>300</v>
      </c>
      <c r="D21" s="50">
        <v>143</v>
      </c>
      <c r="E21" s="50"/>
      <c r="F21" s="50"/>
      <c r="G21" s="4">
        <f t="shared" si="1"/>
        <v>443</v>
      </c>
    </row>
    <row r="22" spans="1:1027" ht="16.5" customHeight="1" thickBot="1" x14ac:dyDescent="0.25">
      <c r="A22" s="101" t="s">
        <v>34</v>
      </c>
      <c r="B22" s="60" t="s">
        <v>173</v>
      </c>
      <c r="C22" s="61">
        <v>134</v>
      </c>
      <c r="D22" s="62">
        <v>275</v>
      </c>
      <c r="E22" s="62"/>
      <c r="F22" s="62"/>
      <c r="G22" s="63">
        <f t="shared" si="1"/>
        <v>409</v>
      </c>
    </row>
    <row r="23" spans="1:1027" ht="16.5" customHeight="1" thickBot="1" x14ac:dyDescent="0.25">
      <c r="A23" s="101" t="s">
        <v>35</v>
      </c>
      <c r="B23" s="5" t="s">
        <v>39</v>
      </c>
      <c r="C23" s="49">
        <v>240</v>
      </c>
      <c r="D23" s="50">
        <v>151</v>
      </c>
      <c r="E23" s="50"/>
      <c r="F23" s="50"/>
      <c r="G23" s="4">
        <f t="shared" si="1"/>
        <v>391</v>
      </c>
    </row>
    <row r="24" spans="1:1027" ht="16.5" customHeight="1" thickBot="1" x14ac:dyDescent="0.25">
      <c r="A24" s="101" t="s">
        <v>36</v>
      </c>
      <c r="B24" s="5" t="s">
        <v>57</v>
      </c>
      <c r="C24" s="49">
        <v>106</v>
      </c>
      <c r="D24" s="50">
        <v>271</v>
      </c>
      <c r="E24" s="50"/>
      <c r="F24" s="50"/>
      <c r="G24" s="4">
        <f t="shared" si="1"/>
        <v>377</v>
      </c>
    </row>
    <row r="25" spans="1:1027" s="9" customFormat="1" ht="16.5" customHeight="1" thickBot="1" x14ac:dyDescent="0.25">
      <c r="A25" s="101" t="s">
        <v>38</v>
      </c>
      <c r="B25" s="5" t="s">
        <v>17</v>
      </c>
      <c r="C25" s="49">
        <v>216</v>
      </c>
      <c r="D25" s="50">
        <v>149</v>
      </c>
      <c r="E25" s="50"/>
      <c r="F25" s="50"/>
      <c r="G25" s="4">
        <f t="shared" si="1"/>
        <v>365</v>
      </c>
    </row>
    <row r="26" spans="1:1027" s="65" customFormat="1" ht="16.5" customHeight="1" thickBot="1" x14ac:dyDescent="0.25">
      <c r="A26" s="101" t="s">
        <v>40</v>
      </c>
      <c r="B26" s="5" t="s">
        <v>8</v>
      </c>
      <c r="C26" s="49">
        <v>265</v>
      </c>
      <c r="D26" s="50">
        <v>95</v>
      </c>
      <c r="E26" s="50"/>
      <c r="F26" s="50"/>
      <c r="G26" s="4">
        <f t="shared" si="1"/>
        <v>360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</row>
    <row r="27" spans="1:1027" s="65" customFormat="1" ht="16.5" customHeight="1" thickBot="1" x14ac:dyDescent="0.25">
      <c r="A27" s="101" t="s">
        <v>42</v>
      </c>
      <c r="B27" s="5" t="s">
        <v>37</v>
      </c>
      <c r="C27" s="49">
        <v>221</v>
      </c>
      <c r="D27" s="50">
        <v>114</v>
      </c>
      <c r="E27" s="50"/>
      <c r="F27" s="50"/>
      <c r="G27" s="4">
        <f t="shared" si="1"/>
        <v>335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</row>
    <row r="28" spans="1:1027" ht="16.5" customHeight="1" thickBot="1" x14ac:dyDescent="0.25">
      <c r="A28" s="101" t="s">
        <v>44</v>
      </c>
      <c r="B28" s="5" t="s">
        <v>31</v>
      </c>
      <c r="C28" s="49">
        <v>100</v>
      </c>
      <c r="D28" s="50">
        <v>208</v>
      </c>
      <c r="E28" s="50"/>
      <c r="F28" s="50"/>
      <c r="G28" s="4">
        <f t="shared" si="1"/>
        <v>308</v>
      </c>
    </row>
    <row r="29" spans="1:1027" ht="16.5" customHeight="1" thickBot="1" x14ac:dyDescent="0.25">
      <c r="A29" s="101" t="s">
        <v>46</v>
      </c>
      <c r="B29" s="5" t="s">
        <v>9</v>
      </c>
      <c r="C29" s="49">
        <v>137</v>
      </c>
      <c r="D29" s="50">
        <v>160</v>
      </c>
      <c r="E29" s="50"/>
      <c r="F29" s="50"/>
      <c r="G29" s="4">
        <f t="shared" si="1"/>
        <v>297</v>
      </c>
    </row>
    <row r="30" spans="1:1027" ht="16.5" customHeight="1" thickBot="1" x14ac:dyDescent="0.25">
      <c r="A30" s="101" t="s">
        <v>48</v>
      </c>
      <c r="B30" s="5" t="s">
        <v>25</v>
      </c>
      <c r="C30" s="49">
        <v>109</v>
      </c>
      <c r="D30" s="50">
        <v>164</v>
      </c>
      <c r="E30" s="50"/>
      <c r="F30" s="50"/>
      <c r="G30" s="4">
        <f t="shared" si="1"/>
        <v>273</v>
      </c>
    </row>
    <row r="31" spans="1:1027" ht="16.5" customHeight="1" thickBot="1" x14ac:dyDescent="0.25">
      <c r="A31" s="101" t="s">
        <v>50</v>
      </c>
      <c r="B31" s="5" t="s">
        <v>45</v>
      </c>
      <c r="C31" s="49">
        <v>108</v>
      </c>
      <c r="D31" s="50">
        <v>165</v>
      </c>
      <c r="E31" s="50"/>
      <c r="F31" s="50"/>
      <c r="G31" s="4">
        <f t="shared" si="1"/>
        <v>273</v>
      </c>
    </row>
    <row r="32" spans="1:1027" ht="16.5" customHeight="1" thickBot="1" x14ac:dyDescent="0.25">
      <c r="A32" s="101" t="s">
        <v>52</v>
      </c>
      <c r="B32" s="5" t="s">
        <v>41</v>
      </c>
      <c r="C32" s="49">
        <v>85</v>
      </c>
      <c r="D32" s="50">
        <v>180</v>
      </c>
      <c r="E32" s="50"/>
      <c r="F32" s="50"/>
      <c r="G32" s="4">
        <f t="shared" si="1"/>
        <v>265</v>
      </c>
    </row>
    <row r="33" spans="1:1027" ht="16.5" customHeight="1" thickBot="1" x14ac:dyDescent="0.25">
      <c r="A33" s="101" t="s">
        <v>54</v>
      </c>
      <c r="B33" s="5" t="s">
        <v>43</v>
      </c>
      <c r="C33" s="49">
        <v>159</v>
      </c>
      <c r="D33" s="50">
        <v>94</v>
      </c>
      <c r="E33" s="50"/>
      <c r="F33" s="50"/>
      <c r="G33" s="4">
        <f t="shared" si="1"/>
        <v>253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</row>
    <row r="34" spans="1:1027" ht="16.5" customHeight="1" thickBot="1" x14ac:dyDescent="0.25">
      <c r="A34" s="101" t="s">
        <v>56</v>
      </c>
      <c r="B34" s="5" t="s">
        <v>49</v>
      </c>
      <c r="C34" s="49">
        <v>135</v>
      </c>
      <c r="D34" s="50">
        <v>113</v>
      </c>
      <c r="E34" s="50"/>
      <c r="F34" s="50"/>
      <c r="G34" s="4">
        <f t="shared" si="1"/>
        <v>248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</row>
    <row r="35" spans="1:1027" ht="16.5" customHeight="1" thickBot="1" x14ac:dyDescent="0.25">
      <c r="A35" s="101" t="s">
        <v>58</v>
      </c>
      <c r="B35" s="5" t="s">
        <v>10</v>
      </c>
      <c r="C35" s="49">
        <v>85</v>
      </c>
      <c r="D35" s="50">
        <v>135</v>
      </c>
      <c r="E35" s="50"/>
      <c r="F35" s="50"/>
      <c r="G35" s="4">
        <f t="shared" si="1"/>
        <v>220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</row>
    <row r="36" spans="1:1027" ht="16.5" customHeight="1" thickBot="1" x14ac:dyDescent="0.25">
      <c r="A36" s="101" t="s">
        <v>170</v>
      </c>
      <c r="B36" s="5" t="s">
        <v>55</v>
      </c>
      <c r="C36" s="49">
        <v>80</v>
      </c>
      <c r="D36" s="50">
        <v>44</v>
      </c>
      <c r="E36" s="50"/>
      <c r="F36" s="50"/>
      <c r="G36" s="4">
        <f t="shared" si="1"/>
        <v>124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</row>
    <row r="37" spans="1:1027" ht="16.5" customHeight="1" thickBot="1" x14ac:dyDescent="0.25">
      <c r="A37" s="101" t="s">
        <v>171</v>
      </c>
      <c r="B37" s="5" t="s">
        <v>7</v>
      </c>
      <c r="C37" s="49">
        <v>25</v>
      </c>
      <c r="D37" s="50">
        <v>75</v>
      </c>
      <c r="E37" s="50"/>
      <c r="F37" s="50"/>
      <c r="G37" s="4">
        <f t="shared" si="1"/>
        <v>100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</row>
    <row r="38" spans="1:1027" ht="16.5" customHeight="1" thickBot="1" x14ac:dyDescent="0.25">
      <c r="A38" s="101" t="s">
        <v>172</v>
      </c>
      <c r="B38" s="5" t="s">
        <v>59</v>
      </c>
      <c r="C38" s="49">
        <v>0</v>
      </c>
      <c r="D38" s="50">
        <v>15</v>
      </c>
      <c r="E38" s="50"/>
      <c r="F38" s="50"/>
      <c r="G38" s="4">
        <f t="shared" si="1"/>
        <v>15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</row>
    <row r="39" spans="1:1027" ht="16.5" customHeight="1" thickBot="1" x14ac:dyDescent="0.25">
      <c r="A39" s="6"/>
      <c r="B39" s="70"/>
      <c r="C39" s="70"/>
      <c r="D39" s="70"/>
      <c r="E39" s="70">
        <f>SUM(E3:E38)</f>
        <v>40</v>
      </c>
      <c r="F39" s="70">
        <f>SUM(F4:F38)</f>
        <v>85</v>
      </c>
      <c r="G39" s="70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</row>
    <row r="40" spans="1:1027" x14ac:dyDescent="0.2">
      <c r="C40" s="11"/>
      <c r="E40" s="19">
        <f>E39+F39</f>
        <v>125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</row>
    <row r="41" spans="1:1027" x14ac:dyDescent="0.2">
      <c r="B41" s="44"/>
      <c r="C41" s="12"/>
      <c r="D41" s="44"/>
      <c r="E41" s="44"/>
      <c r="F41" s="44"/>
      <c r="G41" s="44"/>
      <c r="H41" s="44"/>
      <c r="I41" s="44"/>
      <c r="J41" s="44"/>
      <c r="K41" s="44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</row>
    <row r="42" spans="1:1027" ht="15" x14ac:dyDescent="0.2">
      <c r="B42" s="45" t="s">
        <v>156</v>
      </c>
      <c r="C42" s="46"/>
      <c r="D42" s="12"/>
      <c r="E42" s="12"/>
      <c r="F42" s="12"/>
      <c r="G42" s="44"/>
      <c r="H42" s="44"/>
      <c r="I42" s="44"/>
      <c r="J42" s="44"/>
      <c r="K42" s="44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</row>
    <row r="43" spans="1:1027" ht="15" x14ac:dyDescent="0.25">
      <c r="B43" s="44" t="s">
        <v>159</v>
      </c>
      <c r="C43" s="47"/>
      <c r="D43" s="44"/>
      <c r="E43" s="44"/>
      <c r="F43" s="44"/>
      <c r="G43" s="44"/>
      <c r="H43" s="44"/>
      <c r="I43" s="44"/>
      <c r="J43" s="44"/>
      <c r="K43" s="44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</row>
    <row r="44" spans="1:1027" ht="15" x14ac:dyDescent="0.25">
      <c r="B44" s="44" t="s">
        <v>160</v>
      </c>
      <c r="C44" s="47"/>
      <c r="D44" s="44"/>
      <c r="E44" s="44"/>
      <c r="F44" s="44"/>
      <c r="G44" s="44"/>
      <c r="H44" s="44"/>
      <c r="I44" s="44"/>
      <c r="J44" s="44"/>
      <c r="K44" s="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</row>
    <row r="45" spans="1:1027" x14ac:dyDescent="0.2">
      <c r="B45" s="44"/>
      <c r="C45" s="47"/>
      <c r="D45" s="44"/>
      <c r="E45" s="44"/>
      <c r="F45" s="44"/>
      <c r="G45" s="44"/>
      <c r="H45" s="44"/>
      <c r="I45" s="44"/>
      <c r="J45" s="44"/>
      <c r="K45" s="44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</row>
  </sheetData>
  <sortState ref="B3:G38">
    <sortCondition descending="1" ref="G3:G38"/>
  </sortState>
  <mergeCells count="1">
    <mergeCell ref="A1:C1"/>
  </mergeCells>
  <printOptions horizontalCentered="1" verticalCentered="1"/>
  <pageMargins left="0.23611111111111099" right="0.23611111111111099" top="0.23611111111111099" bottom="0.23611111111111099" header="0.51180555555555496" footer="0.51180555555555496"/>
  <pageSetup paperSize="9" scale="7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31"/>
  <sheetViews>
    <sheetView zoomScaleNormal="100" workbookViewId="0">
      <selection activeCell="A22" sqref="A22"/>
    </sheetView>
  </sheetViews>
  <sheetFormatPr defaultColWidth="8.375" defaultRowHeight="14.25" x14ac:dyDescent="0.2"/>
  <cols>
    <col min="1" max="1" width="4.75" style="1" customWidth="1"/>
    <col min="2" max="2" width="75.75" style="1" customWidth="1"/>
    <col min="3" max="3" width="15.75" style="1" customWidth="1"/>
    <col min="4" max="4" width="14.25" style="1" customWidth="1"/>
    <col min="5" max="6" width="11.625" style="19" customWidth="1"/>
    <col min="7" max="7" width="16.875" style="1" customWidth="1"/>
    <col min="8" max="1027" width="8.375" style="1"/>
  </cols>
  <sheetData>
    <row r="1" spans="1:1027" ht="16.5" thickBot="1" x14ac:dyDescent="0.3">
      <c r="A1" s="104" t="s">
        <v>163</v>
      </c>
      <c r="B1" s="104"/>
      <c r="C1" s="104"/>
      <c r="D1" s="13"/>
      <c r="E1" s="13"/>
      <c r="F1" s="13"/>
    </row>
    <row r="2" spans="1:1027" ht="14.25" customHeight="1" thickBot="1" x14ac:dyDescent="0.25">
      <c r="A2" s="100" t="s">
        <v>1</v>
      </c>
      <c r="B2" s="75" t="s">
        <v>2</v>
      </c>
      <c r="C2" s="82" t="s">
        <v>166</v>
      </c>
      <c r="D2" s="83" t="s">
        <v>167</v>
      </c>
      <c r="E2" s="72" t="s">
        <v>165</v>
      </c>
      <c r="F2" s="72" t="s">
        <v>168</v>
      </c>
      <c r="G2" s="84" t="s">
        <v>3</v>
      </c>
      <c r="H2" s="19"/>
    </row>
    <row r="3" spans="1:1027" ht="14.25" customHeight="1" thickBot="1" x14ac:dyDescent="0.25">
      <c r="A3" s="101" t="s">
        <v>60</v>
      </c>
      <c r="B3" s="85" t="s">
        <v>61</v>
      </c>
      <c r="C3" s="87">
        <v>357</v>
      </c>
      <c r="D3" s="23">
        <v>579</v>
      </c>
      <c r="E3" s="23"/>
      <c r="F3" s="23"/>
      <c r="G3" s="88">
        <f>C3+D3</f>
        <v>936</v>
      </c>
      <c r="H3" s="19"/>
    </row>
    <row r="4" spans="1:1027" ht="16.5" thickBot="1" x14ac:dyDescent="0.25">
      <c r="A4" s="101" t="s">
        <v>62</v>
      </c>
      <c r="B4" s="14" t="s">
        <v>72</v>
      </c>
      <c r="C4" s="43">
        <v>454</v>
      </c>
      <c r="D4" s="15">
        <v>299</v>
      </c>
      <c r="E4" s="15"/>
      <c r="F4" s="15"/>
      <c r="G4" s="4">
        <f>C4+D4</f>
        <v>753</v>
      </c>
    </row>
    <row r="5" spans="1:1027" ht="16.5" thickBot="1" x14ac:dyDescent="0.25">
      <c r="A5" s="101" t="s">
        <v>64</v>
      </c>
      <c r="B5" s="16" t="s">
        <v>83</v>
      </c>
      <c r="C5" s="43">
        <v>362</v>
      </c>
      <c r="D5" s="15">
        <v>357</v>
      </c>
      <c r="E5" s="15"/>
      <c r="F5" s="15"/>
      <c r="G5" s="4">
        <f>C5+D5</f>
        <v>719</v>
      </c>
    </row>
    <row r="6" spans="1:1027" ht="16.5" thickBot="1" x14ac:dyDescent="0.25">
      <c r="A6" s="101" t="s">
        <v>69</v>
      </c>
      <c r="B6" s="66" t="s">
        <v>154</v>
      </c>
      <c r="C6" s="67">
        <v>289</v>
      </c>
      <c r="D6" s="68">
        <v>331</v>
      </c>
      <c r="E6" s="68">
        <v>60</v>
      </c>
      <c r="F6" s="68">
        <v>30</v>
      </c>
      <c r="G6" s="63">
        <f>C6+D6+E6+F6</f>
        <v>710</v>
      </c>
    </row>
    <row r="7" spans="1:1027" ht="16.5" customHeight="1" thickBot="1" x14ac:dyDescent="0.25">
      <c r="A7" s="101" t="s">
        <v>71</v>
      </c>
      <c r="B7" s="16" t="s">
        <v>65</v>
      </c>
      <c r="C7" s="43">
        <v>368</v>
      </c>
      <c r="D7" s="15">
        <v>212</v>
      </c>
      <c r="E7" s="15"/>
      <c r="F7" s="15"/>
      <c r="G7" s="4">
        <f t="shared" ref="G7:G16" si="0">C7+D7</f>
        <v>580</v>
      </c>
    </row>
    <row r="8" spans="1:1027" ht="20.25" customHeight="1" thickBot="1" x14ac:dyDescent="0.25">
      <c r="A8" s="101" t="s">
        <v>73</v>
      </c>
      <c r="B8" s="16" t="s">
        <v>70</v>
      </c>
      <c r="C8" s="43">
        <v>346</v>
      </c>
      <c r="D8" s="15">
        <v>231</v>
      </c>
      <c r="E8" s="15"/>
      <c r="F8" s="15"/>
      <c r="G8" s="4">
        <f t="shared" si="0"/>
        <v>577</v>
      </c>
    </row>
    <row r="9" spans="1:1027" ht="19.5" customHeight="1" thickBot="1" x14ac:dyDescent="0.25">
      <c r="A9" s="101" t="s">
        <v>75</v>
      </c>
      <c r="B9" s="16" t="s">
        <v>86</v>
      </c>
      <c r="C9" s="43">
        <v>217</v>
      </c>
      <c r="D9" s="15">
        <v>265</v>
      </c>
      <c r="E9" s="15"/>
      <c r="F9" s="15"/>
      <c r="G9" s="4">
        <f t="shared" si="0"/>
        <v>482</v>
      </c>
    </row>
    <row r="10" spans="1:1027" s="19" customFormat="1" ht="16.5" thickBot="1" x14ac:dyDescent="0.25">
      <c r="A10" s="101" t="s">
        <v>77</v>
      </c>
      <c r="B10" s="16" t="s">
        <v>84</v>
      </c>
      <c r="C10" s="43">
        <v>141</v>
      </c>
      <c r="D10" s="15">
        <v>278</v>
      </c>
      <c r="E10" s="15"/>
      <c r="F10" s="15"/>
      <c r="G10" s="4">
        <f t="shared" si="0"/>
        <v>419</v>
      </c>
    </row>
    <row r="11" spans="1:1027" ht="16.5" thickBot="1" x14ac:dyDescent="0.25">
      <c r="A11" s="101" t="s">
        <v>79</v>
      </c>
      <c r="B11" s="16" t="s">
        <v>74</v>
      </c>
      <c r="C11" s="43">
        <v>226</v>
      </c>
      <c r="D11" s="15">
        <v>152</v>
      </c>
      <c r="E11" s="15"/>
      <c r="F11" s="15"/>
      <c r="G11" s="4">
        <f t="shared" si="0"/>
        <v>378</v>
      </c>
      <c r="H11" s="19"/>
      <c r="I11" s="19"/>
    </row>
    <row r="12" spans="1:1027" ht="16.5" thickBot="1" x14ac:dyDescent="0.25">
      <c r="A12" s="101" t="s">
        <v>81</v>
      </c>
      <c r="B12" s="16" t="s">
        <v>67</v>
      </c>
      <c r="C12" s="43">
        <v>200</v>
      </c>
      <c r="D12" s="17">
        <v>165</v>
      </c>
      <c r="E12" s="17"/>
      <c r="F12" s="17"/>
      <c r="G12" s="4">
        <f t="shared" si="0"/>
        <v>365</v>
      </c>
      <c r="H12" s="19"/>
    </row>
    <row r="13" spans="1:1027" ht="16.5" thickBot="1" x14ac:dyDescent="0.25">
      <c r="A13" s="101" t="s">
        <v>96</v>
      </c>
      <c r="B13" s="16" t="s">
        <v>66</v>
      </c>
      <c r="C13" s="43">
        <v>190</v>
      </c>
      <c r="D13" s="17">
        <v>82</v>
      </c>
      <c r="E13" s="17"/>
      <c r="F13" s="17"/>
      <c r="G13" s="4">
        <f t="shared" si="0"/>
        <v>272</v>
      </c>
      <c r="H13" s="19"/>
    </row>
    <row r="14" spans="1:1027" ht="16.5" thickBot="1" x14ac:dyDescent="0.25">
      <c r="A14" s="101" t="s">
        <v>18</v>
      </c>
      <c r="B14" s="16" t="s">
        <v>78</v>
      </c>
      <c r="C14" s="43">
        <v>175</v>
      </c>
      <c r="D14" s="15">
        <v>74</v>
      </c>
      <c r="E14" s="15"/>
      <c r="F14" s="15"/>
      <c r="G14" s="4">
        <f t="shared" si="0"/>
        <v>249</v>
      </c>
      <c r="H14" s="19"/>
    </row>
    <row r="15" spans="1:1027" ht="16.5" thickBot="1" x14ac:dyDescent="0.25">
      <c r="A15" s="101" t="s">
        <v>20</v>
      </c>
      <c r="B15" s="16" t="s">
        <v>63</v>
      </c>
      <c r="C15" s="43">
        <v>190</v>
      </c>
      <c r="D15" s="15">
        <v>51</v>
      </c>
      <c r="E15" s="15"/>
      <c r="F15" s="15"/>
      <c r="G15" s="4">
        <f t="shared" si="0"/>
        <v>241</v>
      </c>
    </row>
    <row r="16" spans="1:1027" s="65" customFormat="1" ht="16.5" thickBot="1" x14ac:dyDescent="0.25">
      <c r="A16" s="101" t="s">
        <v>22</v>
      </c>
      <c r="B16" s="16" t="s">
        <v>76</v>
      </c>
      <c r="C16" s="43">
        <v>75</v>
      </c>
      <c r="D16" s="15">
        <v>87</v>
      </c>
      <c r="E16" s="15"/>
      <c r="F16" s="15"/>
      <c r="G16" s="4">
        <f t="shared" si="0"/>
        <v>162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</row>
    <row r="17" spans="1:10" ht="18.75" customHeight="1" thickBot="1" x14ac:dyDescent="0.25">
      <c r="A17" s="101" t="s">
        <v>24</v>
      </c>
      <c r="B17" s="16" t="s">
        <v>80</v>
      </c>
      <c r="C17" s="43">
        <v>46</v>
      </c>
      <c r="D17" s="15">
        <v>35</v>
      </c>
      <c r="E17" s="15">
        <v>50</v>
      </c>
      <c r="F17" s="15">
        <v>30</v>
      </c>
      <c r="G17" s="4">
        <f>C17+D17+E17+F17</f>
        <v>161</v>
      </c>
    </row>
    <row r="18" spans="1:10" ht="19.5" customHeight="1" thickBot="1" x14ac:dyDescent="0.25">
      <c r="A18" s="101" t="s">
        <v>26</v>
      </c>
      <c r="B18" s="16" t="s">
        <v>68</v>
      </c>
      <c r="C18" s="43">
        <v>111</v>
      </c>
      <c r="D18" s="17">
        <v>40</v>
      </c>
      <c r="E18" s="17"/>
      <c r="F18" s="17"/>
      <c r="G18" s="4">
        <f>C18+D18</f>
        <v>151</v>
      </c>
    </row>
    <row r="19" spans="1:10" ht="16.5" thickBot="1" x14ac:dyDescent="0.25">
      <c r="A19" s="101" t="s">
        <v>28</v>
      </c>
      <c r="B19" s="16" t="s">
        <v>85</v>
      </c>
      <c r="C19" s="43">
        <v>17</v>
      </c>
      <c r="D19" s="15">
        <v>64</v>
      </c>
      <c r="E19" s="15"/>
      <c r="F19" s="15"/>
      <c r="G19" s="4">
        <f>C19+D19</f>
        <v>81</v>
      </c>
    </row>
    <row r="20" spans="1:10" ht="16.5" thickBot="1" x14ac:dyDescent="0.25">
      <c r="A20" s="101" t="s">
        <v>30</v>
      </c>
      <c r="B20" s="16" t="s">
        <v>82</v>
      </c>
      <c r="C20" s="43">
        <v>20</v>
      </c>
      <c r="D20" s="15">
        <v>45</v>
      </c>
      <c r="E20" s="15"/>
      <c r="F20" s="15"/>
      <c r="G20" s="4">
        <f>C20+D20</f>
        <v>65</v>
      </c>
    </row>
    <row r="21" spans="1:10" s="19" customFormat="1" ht="16.5" thickBot="1" x14ac:dyDescent="0.25">
      <c r="A21" s="18"/>
      <c r="B21" s="86"/>
      <c r="C21" s="70"/>
      <c r="D21" s="70"/>
      <c r="E21" s="70"/>
      <c r="F21" s="70"/>
      <c r="G21" s="70"/>
    </row>
    <row r="22" spans="1:10" x14ac:dyDescent="0.2">
      <c r="E22" s="19">
        <f>SUM(E4:E21)</f>
        <v>110</v>
      </c>
      <c r="F22" s="19">
        <f>SUM(F4:F21)</f>
        <v>60</v>
      </c>
    </row>
    <row r="23" spans="1:10" ht="15" x14ac:dyDescent="0.25">
      <c r="B23" s="48" t="s">
        <v>158</v>
      </c>
      <c r="C23" s="44"/>
      <c r="D23" s="44"/>
      <c r="E23" s="44"/>
      <c r="F23" s="44"/>
      <c r="G23" s="44"/>
      <c r="H23" s="44"/>
      <c r="I23" s="44"/>
      <c r="J23" s="44"/>
    </row>
    <row r="24" spans="1:10" ht="15" x14ac:dyDescent="0.25">
      <c r="B24" s="44" t="s">
        <v>161</v>
      </c>
      <c r="C24" s="44"/>
      <c r="D24" s="44"/>
      <c r="E24" s="44"/>
      <c r="F24" s="44"/>
      <c r="G24" s="44"/>
      <c r="H24" s="44"/>
      <c r="I24" s="44"/>
      <c r="J24" s="44"/>
    </row>
    <row r="25" spans="1:10" ht="15" x14ac:dyDescent="0.25">
      <c r="B25" s="44" t="s">
        <v>162</v>
      </c>
    </row>
    <row r="26" spans="1:10" x14ac:dyDescent="0.2">
      <c r="B26" s="10"/>
    </row>
    <row r="28" spans="1:10" x14ac:dyDescent="0.2">
      <c r="B28" s="10"/>
    </row>
    <row r="29" spans="1:10" x14ac:dyDescent="0.2">
      <c r="B29" s="10"/>
    </row>
    <row r="30" spans="1:10" x14ac:dyDescent="0.2">
      <c r="B30" s="10"/>
    </row>
    <row r="31" spans="1:10" x14ac:dyDescent="0.2">
      <c r="B31" s="10"/>
    </row>
  </sheetData>
  <sortState ref="B2:G20">
    <sortCondition descending="1" ref="G2:G20"/>
  </sortState>
  <mergeCells count="1">
    <mergeCell ref="A1:C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44"/>
  <sheetViews>
    <sheetView topLeftCell="A14" zoomScaleNormal="100" workbookViewId="0">
      <selection activeCell="B35" sqref="B35:B36"/>
    </sheetView>
  </sheetViews>
  <sheetFormatPr defaultColWidth="8.375" defaultRowHeight="14.25" x14ac:dyDescent="0.2"/>
  <cols>
    <col min="1" max="1" width="4.75" style="1" customWidth="1"/>
    <col min="2" max="2" width="79" style="1" customWidth="1"/>
    <col min="3" max="3" width="15.5" style="1" customWidth="1"/>
    <col min="4" max="4" width="13.25" style="1" customWidth="1"/>
    <col min="5" max="5" width="12.125" style="19" customWidth="1"/>
    <col min="6" max="6" width="11.875" style="19" customWidth="1"/>
    <col min="7" max="7" width="13.75" style="1" customWidth="1"/>
    <col min="8" max="1027" width="8.375" style="1"/>
  </cols>
  <sheetData>
    <row r="1" spans="1:7" ht="16.5" thickBot="1" x14ac:dyDescent="0.3">
      <c r="A1" s="104" t="s">
        <v>87</v>
      </c>
      <c r="B1" s="104"/>
      <c r="C1" s="104"/>
    </row>
    <row r="2" spans="1:7" ht="14.25" customHeight="1" thickBot="1" x14ac:dyDescent="0.25">
      <c r="A2" s="100" t="s">
        <v>1</v>
      </c>
      <c r="B2" s="75" t="s">
        <v>2</v>
      </c>
      <c r="C2" s="82" t="s">
        <v>166</v>
      </c>
      <c r="D2" s="83" t="s">
        <v>167</v>
      </c>
      <c r="E2" s="72" t="s">
        <v>165</v>
      </c>
      <c r="F2" s="72" t="s">
        <v>168</v>
      </c>
      <c r="G2" s="74" t="s">
        <v>3</v>
      </c>
    </row>
    <row r="3" spans="1:7" ht="14.25" customHeight="1" thickBot="1" x14ac:dyDescent="0.25">
      <c r="A3" s="101" t="s">
        <v>60</v>
      </c>
      <c r="B3" s="89" t="s">
        <v>115</v>
      </c>
      <c r="C3" s="53">
        <v>1919</v>
      </c>
      <c r="D3" s="15">
        <v>1521</v>
      </c>
      <c r="E3" s="91"/>
      <c r="F3" s="91"/>
      <c r="G3" s="92">
        <f t="shared" ref="G3:G20" si="0">C3+D3</f>
        <v>3440</v>
      </c>
    </row>
    <row r="4" spans="1:7" ht="16.5" thickBot="1" x14ac:dyDescent="0.25">
      <c r="A4" s="101" t="s">
        <v>62</v>
      </c>
      <c r="B4" s="20" t="s">
        <v>112</v>
      </c>
      <c r="C4" s="53">
        <v>1185</v>
      </c>
      <c r="D4" s="15">
        <v>1366</v>
      </c>
      <c r="E4" s="15"/>
      <c r="F4" s="15"/>
      <c r="G4" s="21">
        <f t="shared" si="0"/>
        <v>2551</v>
      </c>
    </row>
    <row r="5" spans="1:7" ht="16.5" thickBot="1" x14ac:dyDescent="0.25">
      <c r="A5" s="101" t="s">
        <v>64</v>
      </c>
      <c r="B5" s="22" t="s">
        <v>101</v>
      </c>
      <c r="C5" s="54">
        <v>805</v>
      </c>
      <c r="D5" s="23">
        <v>820</v>
      </c>
      <c r="E5" s="23"/>
      <c r="F5" s="23"/>
      <c r="G5" s="21">
        <f t="shared" si="0"/>
        <v>1625</v>
      </c>
    </row>
    <row r="6" spans="1:7" ht="16.5" thickBot="1" x14ac:dyDescent="0.25">
      <c r="A6" s="101" t="s">
        <v>69</v>
      </c>
      <c r="B6" s="24" t="s">
        <v>116</v>
      </c>
      <c r="C6" s="54">
        <v>520</v>
      </c>
      <c r="D6" s="23">
        <v>839</v>
      </c>
      <c r="E6" s="23"/>
      <c r="F6" s="23"/>
      <c r="G6" s="21">
        <f t="shared" si="0"/>
        <v>1359</v>
      </c>
    </row>
    <row r="7" spans="1:7" s="42" customFormat="1" ht="19.5" customHeight="1" thickBot="1" x14ac:dyDescent="0.25">
      <c r="A7" s="101" t="s">
        <v>71</v>
      </c>
      <c r="B7" s="22" t="s">
        <v>108</v>
      </c>
      <c r="C7" s="54">
        <v>520</v>
      </c>
      <c r="D7" s="23">
        <v>740</v>
      </c>
      <c r="E7" s="23"/>
      <c r="F7" s="23"/>
      <c r="G7" s="21">
        <f t="shared" si="0"/>
        <v>1260</v>
      </c>
    </row>
    <row r="8" spans="1:7" ht="16.5" thickBot="1" x14ac:dyDescent="0.25">
      <c r="A8" s="101" t="s">
        <v>73</v>
      </c>
      <c r="B8" s="22" t="s">
        <v>104</v>
      </c>
      <c r="C8" s="54">
        <v>409</v>
      </c>
      <c r="D8" s="23">
        <v>757</v>
      </c>
      <c r="E8" s="23"/>
      <c r="F8" s="23"/>
      <c r="G8" s="21">
        <f t="shared" si="0"/>
        <v>1166</v>
      </c>
    </row>
    <row r="9" spans="1:7" ht="16.5" thickBot="1" x14ac:dyDescent="0.25">
      <c r="A9" s="101" t="s">
        <v>75</v>
      </c>
      <c r="B9" s="22" t="s">
        <v>99</v>
      </c>
      <c r="C9" s="54">
        <v>649</v>
      </c>
      <c r="D9" s="23">
        <v>489</v>
      </c>
      <c r="E9" s="23"/>
      <c r="F9" s="23"/>
      <c r="G9" s="21">
        <f t="shared" si="0"/>
        <v>1138</v>
      </c>
    </row>
    <row r="10" spans="1:7" ht="16.5" thickBot="1" x14ac:dyDescent="0.25">
      <c r="A10" s="101" t="s">
        <v>77</v>
      </c>
      <c r="B10" s="22" t="s">
        <v>105</v>
      </c>
      <c r="C10" s="54">
        <v>527</v>
      </c>
      <c r="D10" s="23">
        <v>426</v>
      </c>
      <c r="E10" s="23"/>
      <c r="F10" s="23"/>
      <c r="G10" s="21">
        <f t="shared" si="0"/>
        <v>953</v>
      </c>
    </row>
    <row r="11" spans="1:7" ht="16.5" thickBot="1" x14ac:dyDescent="0.25">
      <c r="A11" s="101" t="s">
        <v>79</v>
      </c>
      <c r="B11" s="22" t="s">
        <v>117</v>
      </c>
      <c r="C11" s="54">
        <v>453</v>
      </c>
      <c r="D11" s="23">
        <v>314</v>
      </c>
      <c r="E11" s="23"/>
      <c r="F11" s="23"/>
      <c r="G11" s="21">
        <f t="shared" si="0"/>
        <v>767</v>
      </c>
    </row>
    <row r="12" spans="1:7" ht="16.5" thickBot="1" x14ac:dyDescent="0.25">
      <c r="A12" s="101" t="s">
        <v>81</v>
      </c>
      <c r="B12" s="22" t="s">
        <v>102</v>
      </c>
      <c r="C12" s="54">
        <v>293</v>
      </c>
      <c r="D12" s="23">
        <v>437</v>
      </c>
      <c r="E12" s="23"/>
      <c r="F12" s="23"/>
      <c r="G12" s="21">
        <f t="shared" si="0"/>
        <v>730</v>
      </c>
    </row>
    <row r="13" spans="1:7" ht="16.5" thickBot="1" x14ac:dyDescent="0.25">
      <c r="A13" s="101" t="s">
        <v>96</v>
      </c>
      <c r="B13" s="22" t="s">
        <v>113</v>
      </c>
      <c r="C13" s="54">
        <v>395</v>
      </c>
      <c r="D13" s="23">
        <v>321</v>
      </c>
      <c r="E13" s="23"/>
      <c r="F13" s="23"/>
      <c r="G13" s="21">
        <f t="shared" si="0"/>
        <v>716</v>
      </c>
    </row>
    <row r="14" spans="1:7" ht="16.5" thickBot="1" x14ac:dyDescent="0.25">
      <c r="A14" s="101" t="s">
        <v>18</v>
      </c>
      <c r="B14" s="22" t="s">
        <v>106</v>
      </c>
      <c r="C14" s="54">
        <v>269</v>
      </c>
      <c r="D14" s="23">
        <v>378</v>
      </c>
      <c r="E14" s="23"/>
      <c r="F14" s="23"/>
      <c r="G14" s="21">
        <f t="shared" si="0"/>
        <v>647</v>
      </c>
    </row>
    <row r="15" spans="1:7" ht="16.5" thickBot="1" x14ac:dyDescent="0.25">
      <c r="A15" s="101" t="s">
        <v>20</v>
      </c>
      <c r="B15" s="38" t="s">
        <v>157</v>
      </c>
      <c r="C15" s="39">
        <v>380</v>
      </c>
      <c r="D15" s="40">
        <v>221</v>
      </c>
      <c r="E15" s="40"/>
      <c r="F15" s="40"/>
      <c r="G15" s="41">
        <f t="shared" si="0"/>
        <v>601</v>
      </c>
    </row>
    <row r="16" spans="1:7" ht="16.5" thickBot="1" x14ac:dyDescent="0.25">
      <c r="A16" s="101" t="s">
        <v>22</v>
      </c>
      <c r="B16" s="22" t="s">
        <v>107</v>
      </c>
      <c r="C16" s="54">
        <v>303</v>
      </c>
      <c r="D16" s="23">
        <v>281</v>
      </c>
      <c r="E16" s="23"/>
      <c r="F16" s="23"/>
      <c r="G16" s="21">
        <f t="shared" si="0"/>
        <v>584</v>
      </c>
    </row>
    <row r="17" spans="1:7" ht="16.5" thickBot="1" x14ac:dyDescent="0.25">
      <c r="A17" s="101" t="s">
        <v>24</v>
      </c>
      <c r="B17" s="22" t="s">
        <v>111</v>
      </c>
      <c r="C17" s="54">
        <v>265</v>
      </c>
      <c r="D17" s="23">
        <v>315</v>
      </c>
      <c r="E17" s="23"/>
      <c r="F17" s="23"/>
      <c r="G17" s="21">
        <f t="shared" si="0"/>
        <v>580</v>
      </c>
    </row>
    <row r="18" spans="1:7" ht="16.5" thickBot="1" x14ac:dyDescent="0.25">
      <c r="A18" s="101" t="s">
        <v>26</v>
      </c>
      <c r="B18" s="22" t="s">
        <v>91</v>
      </c>
      <c r="C18" s="54">
        <v>243</v>
      </c>
      <c r="D18" s="23">
        <v>294</v>
      </c>
      <c r="E18" s="23"/>
      <c r="F18" s="23"/>
      <c r="G18" s="21">
        <f t="shared" si="0"/>
        <v>537</v>
      </c>
    </row>
    <row r="19" spans="1:7" ht="16.5" thickBot="1" x14ac:dyDescent="0.25">
      <c r="A19" s="101" t="s">
        <v>28</v>
      </c>
      <c r="B19" s="22" t="s">
        <v>95</v>
      </c>
      <c r="C19" s="54">
        <v>232</v>
      </c>
      <c r="D19" s="23">
        <v>291</v>
      </c>
      <c r="E19" s="23"/>
      <c r="F19" s="23"/>
      <c r="G19" s="21">
        <f t="shared" si="0"/>
        <v>523</v>
      </c>
    </row>
    <row r="20" spans="1:7" ht="16.5" thickBot="1" x14ac:dyDescent="0.25">
      <c r="A20" s="101" t="s">
        <v>30</v>
      </c>
      <c r="B20" s="22" t="s">
        <v>100</v>
      </c>
      <c r="C20" s="54">
        <v>257</v>
      </c>
      <c r="D20" s="23">
        <v>232</v>
      </c>
      <c r="E20" s="23"/>
      <c r="F20" s="23"/>
      <c r="G20" s="21">
        <f t="shared" si="0"/>
        <v>489</v>
      </c>
    </row>
    <row r="21" spans="1:7" ht="16.5" thickBot="1" x14ac:dyDescent="0.25">
      <c r="A21" s="101" t="s">
        <v>32</v>
      </c>
      <c r="B21" s="22" t="s">
        <v>114</v>
      </c>
      <c r="C21" s="54">
        <v>221</v>
      </c>
      <c r="D21" s="23">
        <v>214</v>
      </c>
      <c r="E21" s="23">
        <v>30</v>
      </c>
      <c r="F21" s="23"/>
      <c r="G21" s="21">
        <f>C21+D21+E21</f>
        <v>465</v>
      </c>
    </row>
    <row r="22" spans="1:7" ht="16.5" thickBot="1" x14ac:dyDescent="0.25">
      <c r="A22" s="101" t="s">
        <v>34</v>
      </c>
      <c r="B22" s="22" t="s">
        <v>103</v>
      </c>
      <c r="C22" s="54">
        <v>216</v>
      </c>
      <c r="D22" s="23">
        <v>215</v>
      </c>
      <c r="E22" s="23"/>
      <c r="F22" s="23"/>
      <c r="G22" s="21">
        <f t="shared" ref="G22:G27" si="1">C22+D22</f>
        <v>431</v>
      </c>
    </row>
    <row r="23" spans="1:7" ht="16.5" thickBot="1" x14ac:dyDescent="0.25">
      <c r="A23" s="101" t="s">
        <v>35</v>
      </c>
      <c r="B23" s="22" t="s">
        <v>110</v>
      </c>
      <c r="C23" s="54">
        <v>255</v>
      </c>
      <c r="D23" s="23">
        <v>176</v>
      </c>
      <c r="E23" s="23"/>
      <c r="F23" s="23"/>
      <c r="G23" s="21">
        <f t="shared" si="1"/>
        <v>431</v>
      </c>
    </row>
    <row r="24" spans="1:7" ht="16.5" thickBot="1" x14ac:dyDescent="0.25">
      <c r="A24" s="101" t="s">
        <v>36</v>
      </c>
      <c r="B24" s="22" t="s">
        <v>98</v>
      </c>
      <c r="C24" s="54">
        <v>140</v>
      </c>
      <c r="D24" s="23">
        <v>197</v>
      </c>
      <c r="E24" s="23"/>
      <c r="F24" s="23"/>
      <c r="G24" s="21">
        <f t="shared" si="1"/>
        <v>337</v>
      </c>
    </row>
    <row r="25" spans="1:7" ht="16.5" thickBot="1" x14ac:dyDescent="0.25">
      <c r="A25" s="101" t="s">
        <v>38</v>
      </c>
      <c r="B25" s="22" t="s">
        <v>93</v>
      </c>
      <c r="C25" s="54">
        <v>128</v>
      </c>
      <c r="D25" s="23">
        <v>175</v>
      </c>
      <c r="E25" s="23"/>
      <c r="F25" s="23"/>
      <c r="G25" s="21">
        <f t="shared" si="1"/>
        <v>303</v>
      </c>
    </row>
    <row r="26" spans="1:7" ht="16.5" thickBot="1" x14ac:dyDescent="0.25">
      <c r="A26" s="101" t="s">
        <v>40</v>
      </c>
      <c r="B26" s="22" t="s">
        <v>88</v>
      </c>
      <c r="C26" s="54">
        <v>55</v>
      </c>
      <c r="D26" s="23">
        <v>230</v>
      </c>
      <c r="E26" s="23"/>
      <c r="F26" s="23"/>
      <c r="G26" s="21">
        <f t="shared" si="1"/>
        <v>285</v>
      </c>
    </row>
    <row r="27" spans="1:7" ht="16.5" thickBot="1" x14ac:dyDescent="0.25">
      <c r="A27" s="101" t="s">
        <v>42</v>
      </c>
      <c r="B27" s="22" t="s">
        <v>90</v>
      </c>
      <c r="C27" s="54">
        <v>60</v>
      </c>
      <c r="D27" s="23">
        <v>193</v>
      </c>
      <c r="E27" s="23"/>
      <c r="F27" s="23"/>
      <c r="G27" s="21">
        <f t="shared" si="1"/>
        <v>253</v>
      </c>
    </row>
    <row r="28" spans="1:7" ht="16.5" thickBot="1" x14ac:dyDescent="0.25">
      <c r="A28" s="101" t="s">
        <v>44</v>
      </c>
      <c r="B28" s="22" t="s">
        <v>169</v>
      </c>
      <c r="C28" s="54">
        <v>153</v>
      </c>
      <c r="D28" s="23">
        <v>60</v>
      </c>
      <c r="E28" s="23">
        <v>30</v>
      </c>
      <c r="F28" s="23"/>
      <c r="G28" s="21">
        <f>C28+D28+E28</f>
        <v>243</v>
      </c>
    </row>
    <row r="29" spans="1:7" ht="16.5" thickBot="1" x14ac:dyDescent="0.25">
      <c r="A29" s="101" t="s">
        <v>46</v>
      </c>
      <c r="B29" s="22" t="s">
        <v>89</v>
      </c>
      <c r="C29" s="54">
        <v>117</v>
      </c>
      <c r="D29" s="23">
        <v>124</v>
      </c>
      <c r="E29" s="23"/>
      <c r="F29" s="23"/>
      <c r="G29" s="21">
        <f>C29+D29</f>
        <v>241</v>
      </c>
    </row>
    <row r="30" spans="1:7" ht="16.5" thickBot="1" x14ac:dyDescent="0.25">
      <c r="A30" s="101" t="s">
        <v>48</v>
      </c>
      <c r="B30" s="22" t="s">
        <v>94</v>
      </c>
      <c r="C30" s="54">
        <v>79</v>
      </c>
      <c r="D30" s="23">
        <v>161</v>
      </c>
      <c r="E30" s="23"/>
      <c r="F30" s="23"/>
      <c r="G30" s="21">
        <f>C30+D30</f>
        <v>240</v>
      </c>
    </row>
    <row r="31" spans="1:7" ht="16.5" thickBot="1" x14ac:dyDescent="0.25">
      <c r="A31" s="101" t="s">
        <v>50</v>
      </c>
      <c r="B31" s="22" t="s">
        <v>109</v>
      </c>
      <c r="C31" s="54">
        <v>63</v>
      </c>
      <c r="D31" s="23">
        <v>123</v>
      </c>
      <c r="E31" s="23"/>
      <c r="F31" s="23"/>
      <c r="G31" s="21">
        <f>C31+D31</f>
        <v>186</v>
      </c>
    </row>
    <row r="32" spans="1:7" ht="16.5" thickBot="1" x14ac:dyDescent="0.25">
      <c r="A32" s="101" t="s">
        <v>52</v>
      </c>
      <c r="B32" s="22" t="s">
        <v>97</v>
      </c>
      <c r="C32" s="54">
        <v>84</v>
      </c>
      <c r="D32" s="23">
        <v>79</v>
      </c>
      <c r="E32" s="23"/>
      <c r="F32" s="23"/>
      <c r="G32" s="21">
        <f>C32+D32</f>
        <v>163</v>
      </c>
    </row>
    <row r="33" spans="1:7" ht="16.5" thickBot="1" x14ac:dyDescent="0.25">
      <c r="A33" s="101" t="s">
        <v>54</v>
      </c>
      <c r="B33" s="22" t="s">
        <v>92</v>
      </c>
      <c r="C33" s="54">
        <v>40</v>
      </c>
      <c r="D33" s="23">
        <v>75</v>
      </c>
      <c r="E33" s="23"/>
      <c r="F33" s="23"/>
      <c r="G33" s="21">
        <f>C33+D33</f>
        <v>115</v>
      </c>
    </row>
    <row r="34" spans="1:7" ht="16.5" thickBot="1" x14ac:dyDescent="0.25">
      <c r="A34" s="6"/>
      <c r="B34" s="86"/>
      <c r="C34" s="90"/>
      <c r="D34" s="90"/>
      <c r="E34" s="90"/>
      <c r="F34" s="90"/>
      <c r="G34" s="70"/>
    </row>
    <row r="35" spans="1:7" x14ac:dyDescent="0.2">
      <c r="C35" s="25"/>
      <c r="E35" s="19">
        <f>SUM(E4:E34)</f>
        <v>60</v>
      </c>
    </row>
    <row r="36" spans="1:7" x14ac:dyDescent="0.2">
      <c r="C36" s="26"/>
    </row>
    <row r="37" spans="1:7" x14ac:dyDescent="0.2">
      <c r="C37" s="26"/>
    </row>
    <row r="38" spans="1:7" x14ac:dyDescent="0.2">
      <c r="B38" s="10"/>
    </row>
    <row r="39" spans="1:7" x14ac:dyDescent="0.2">
      <c r="B39" s="10"/>
    </row>
    <row r="40" spans="1:7" x14ac:dyDescent="0.2">
      <c r="B40" s="10"/>
    </row>
    <row r="41" spans="1:7" x14ac:dyDescent="0.2">
      <c r="B41" s="10"/>
    </row>
    <row r="42" spans="1:7" x14ac:dyDescent="0.2">
      <c r="B42" s="10"/>
    </row>
    <row r="43" spans="1:7" x14ac:dyDescent="0.2">
      <c r="B43" s="10"/>
    </row>
    <row r="44" spans="1:7" x14ac:dyDescent="0.2">
      <c r="B44" s="10"/>
    </row>
  </sheetData>
  <sortState ref="B2:G34">
    <sortCondition descending="1" ref="G2:G34"/>
  </sortState>
  <mergeCells count="1">
    <mergeCell ref="A1:C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6"/>
  <sheetViews>
    <sheetView tabSelected="1" zoomScaleNormal="100" workbookViewId="0">
      <selection activeCell="N25" sqref="N25"/>
    </sheetView>
  </sheetViews>
  <sheetFormatPr defaultColWidth="14.375" defaultRowHeight="14.25" x14ac:dyDescent="0.2"/>
  <cols>
    <col min="1" max="1" width="4.75" customWidth="1"/>
    <col min="2" max="2" width="59.625" customWidth="1"/>
    <col min="3" max="3" width="15" customWidth="1"/>
    <col min="4" max="4" width="13.125" customWidth="1"/>
    <col min="5" max="5" width="12.875" style="35" customWidth="1"/>
    <col min="6" max="6" width="14.25" style="35" customWidth="1"/>
    <col min="7" max="7" width="12.625" customWidth="1"/>
    <col min="8" max="247" width="8.375" customWidth="1"/>
    <col min="248" max="248" width="4.75" customWidth="1"/>
    <col min="249" max="249" width="59.625" customWidth="1"/>
    <col min="250" max="256" width="5.25" customWidth="1"/>
    <col min="257" max="257" width="9.375" customWidth="1"/>
  </cols>
  <sheetData>
    <row r="1" spans="1:249" ht="16.5" thickBot="1" x14ac:dyDescent="0.3">
      <c r="A1" s="105" t="s">
        <v>118</v>
      </c>
      <c r="B1" s="105"/>
      <c r="C1" s="105"/>
    </row>
    <row r="2" spans="1:249" ht="15.75" customHeight="1" thickBot="1" x14ac:dyDescent="0.25">
      <c r="A2" s="102" t="s">
        <v>1</v>
      </c>
      <c r="B2" s="77" t="s">
        <v>2</v>
      </c>
      <c r="C2" s="82" t="s">
        <v>166</v>
      </c>
      <c r="D2" s="83" t="s">
        <v>167</v>
      </c>
      <c r="E2" s="72" t="s">
        <v>165</v>
      </c>
      <c r="F2" s="72" t="s">
        <v>168</v>
      </c>
      <c r="G2" s="74" t="s">
        <v>3</v>
      </c>
    </row>
    <row r="3" spans="1:249" ht="15.75" customHeight="1" thickBot="1" x14ac:dyDescent="0.25">
      <c r="A3" s="103" t="s">
        <v>60</v>
      </c>
      <c r="B3" s="93" t="s">
        <v>139</v>
      </c>
      <c r="C3" s="58">
        <v>415</v>
      </c>
      <c r="D3" s="58">
        <v>479</v>
      </c>
      <c r="E3" s="97"/>
      <c r="F3" s="97"/>
      <c r="G3" s="98">
        <f>C3+D3</f>
        <v>894</v>
      </c>
    </row>
    <row r="4" spans="1:249" ht="16.5" thickBot="1" x14ac:dyDescent="0.25">
      <c r="A4" s="103" t="s">
        <v>62</v>
      </c>
      <c r="B4" s="27" t="s">
        <v>134</v>
      </c>
      <c r="C4" s="57">
        <v>353</v>
      </c>
      <c r="D4" s="57">
        <v>515</v>
      </c>
      <c r="E4" s="57"/>
      <c r="F4" s="57"/>
      <c r="G4" s="28">
        <f>C4+D4</f>
        <v>868</v>
      </c>
    </row>
    <row r="5" spans="1:249" ht="16.5" thickBot="1" x14ac:dyDescent="0.25">
      <c r="A5" s="103" t="s">
        <v>64</v>
      </c>
      <c r="B5" s="29" t="s">
        <v>129</v>
      </c>
      <c r="C5" s="58">
        <v>302</v>
      </c>
      <c r="D5" s="58">
        <v>445</v>
      </c>
      <c r="E5" s="58">
        <v>30</v>
      </c>
      <c r="F5" s="58"/>
      <c r="G5" s="28">
        <f>C5+D5+E5</f>
        <v>777</v>
      </c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</row>
    <row r="6" spans="1:249" ht="16.5" thickBot="1" x14ac:dyDescent="0.25">
      <c r="A6" s="103" t="s">
        <v>69</v>
      </c>
      <c r="B6" s="29" t="s">
        <v>121</v>
      </c>
      <c r="C6" s="58">
        <v>226</v>
      </c>
      <c r="D6" s="58">
        <v>515</v>
      </c>
      <c r="E6" s="58"/>
      <c r="F6" s="58"/>
      <c r="G6" s="28">
        <f>C6+D6</f>
        <v>741</v>
      </c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</row>
    <row r="7" spans="1:249" ht="16.5" thickBot="1" x14ac:dyDescent="0.25">
      <c r="A7" s="103" t="s">
        <v>71</v>
      </c>
      <c r="B7" s="29" t="s">
        <v>128</v>
      </c>
      <c r="C7" s="58">
        <v>261</v>
      </c>
      <c r="D7" s="58">
        <v>356</v>
      </c>
      <c r="E7" s="58">
        <v>30</v>
      </c>
      <c r="F7" s="58">
        <v>30</v>
      </c>
      <c r="G7" s="28">
        <f>C7+D7+E7+F7</f>
        <v>677</v>
      </c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</row>
    <row r="8" spans="1:249" ht="16.5" thickBot="1" x14ac:dyDescent="0.25">
      <c r="A8" s="103" t="s">
        <v>73</v>
      </c>
      <c r="B8" s="29" t="s">
        <v>126</v>
      </c>
      <c r="C8" s="58">
        <v>440</v>
      </c>
      <c r="D8" s="58">
        <v>175</v>
      </c>
      <c r="E8" s="58"/>
      <c r="F8" s="58"/>
      <c r="G8" s="28">
        <f>C8+D8</f>
        <v>615</v>
      </c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</row>
    <row r="9" spans="1:249" ht="16.5" thickBot="1" x14ac:dyDescent="0.25">
      <c r="A9" s="103" t="s">
        <v>75</v>
      </c>
      <c r="B9" s="29" t="s">
        <v>133</v>
      </c>
      <c r="C9" s="58">
        <v>343</v>
      </c>
      <c r="D9" s="58">
        <v>260</v>
      </c>
      <c r="E9" s="58"/>
      <c r="F9" s="58"/>
      <c r="G9" s="28">
        <f>C9+D9</f>
        <v>603</v>
      </c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</row>
    <row r="10" spans="1:249" ht="16.5" thickBot="1" x14ac:dyDescent="0.25">
      <c r="A10" s="103" t="s">
        <v>77</v>
      </c>
      <c r="B10" s="29" t="s">
        <v>123</v>
      </c>
      <c r="C10" s="58">
        <v>378</v>
      </c>
      <c r="D10" s="58">
        <v>181</v>
      </c>
      <c r="E10" s="58">
        <v>15</v>
      </c>
      <c r="F10" s="58"/>
      <c r="G10" s="28">
        <f>C10+D10+E10</f>
        <v>574</v>
      </c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</row>
    <row r="11" spans="1:249" ht="16.5" thickBot="1" x14ac:dyDescent="0.25">
      <c r="A11" s="103" t="s">
        <v>79</v>
      </c>
      <c r="B11" s="29" t="s">
        <v>124</v>
      </c>
      <c r="C11" s="58">
        <v>243</v>
      </c>
      <c r="D11" s="58">
        <v>225</v>
      </c>
      <c r="E11" s="58">
        <v>30</v>
      </c>
      <c r="F11" s="58"/>
      <c r="G11" s="28">
        <f>C11+D11+E11</f>
        <v>498</v>
      </c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</row>
    <row r="12" spans="1:249" ht="16.5" thickBot="1" x14ac:dyDescent="0.25">
      <c r="A12" s="103" t="s">
        <v>81</v>
      </c>
      <c r="B12" s="29" t="s">
        <v>122</v>
      </c>
      <c r="C12" s="58">
        <v>263</v>
      </c>
      <c r="D12" s="58">
        <v>145</v>
      </c>
      <c r="E12" s="58"/>
      <c r="F12" s="58"/>
      <c r="G12" s="28">
        <f>C12+D12</f>
        <v>408</v>
      </c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</row>
    <row r="13" spans="1:249" ht="16.5" thickBot="1" x14ac:dyDescent="0.25">
      <c r="A13" s="103" t="s">
        <v>96</v>
      </c>
      <c r="B13" s="29" t="s">
        <v>131</v>
      </c>
      <c r="C13" s="58">
        <v>193</v>
      </c>
      <c r="D13" s="58">
        <v>199</v>
      </c>
      <c r="E13" s="58"/>
      <c r="F13" s="58"/>
      <c r="G13" s="28">
        <f>C13+D13</f>
        <v>392</v>
      </c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</row>
    <row r="14" spans="1:249" ht="16.5" thickBot="1" x14ac:dyDescent="0.25">
      <c r="A14" s="103" t="s">
        <v>18</v>
      </c>
      <c r="B14" s="29" t="s">
        <v>119</v>
      </c>
      <c r="C14" s="58">
        <v>205</v>
      </c>
      <c r="D14" s="58">
        <v>177</v>
      </c>
      <c r="E14" s="58"/>
      <c r="F14" s="58"/>
      <c r="G14" s="28">
        <f>C14+D14</f>
        <v>382</v>
      </c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</row>
    <row r="15" spans="1:249" ht="16.5" thickBot="1" x14ac:dyDescent="0.25">
      <c r="A15" s="103" t="s">
        <v>20</v>
      </c>
      <c r="B15" s="29" t="s">
        <v>125</v>
      </c>
      <c r="C15" s="58">
        <v>140</v>
      </c>
      <c r="D15" s="58">
        <v>85</v>
      </c>
      <c r="E15" s="58"/>
      <c r="F15" s="58">
        <v>150</v>
      </c>
      <c r="G15" s="28">
        <f>C15+D15+F15</f>
        <v>375</v>
      </c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</row>
    <row r="16" spans="1:249" ht="16.5" thickBot="1" x14ac:dyDescent="0.25">
      <c r="A16" s="103" t="s">
        <v>22</v>
      </c>
      <c r="B16" s="31" t="s">
        <v>135</v>
      </c>
      <c r="C16" s="58">
        <v>135</v>
      </c>
      <c r="D16" s="59">
        <v>200</v>
      </c>
      <c r="E16" s="59"/>
      <c r="F16" s="59"/>
      <c r="G16" s="28">
        <f>C16+D16</f>
        <v>335</v>
      </c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</row>
    <row r="17" spans="1:249" ht="16.5" thickBot="1" x14ac:dyDescent="0.25">
      <c r="A17" s="103" t="s">
        <v>24</v>
      </c>
      <c r="B17" s="29" t="s">
        <v>130</v>
      </c>
      <c r="C17" s="58">
        <v>110</v>
      </c>
      <c r="D17" s="58">
        <v>170</v>
      </c>
      <c r="E17" s="58"/>
      <c r="F17" s="58"/>
      <c r="G17" s="28">
        <f>C17+D17</f>
        <v>280</v>
      </c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</row>
    <row r="18" spans="1:249" ht="16.5" thickBot="1" x14ac:dyDescent="0.25">
      <c r="A18" s="103" t="s">
        <v>26</v>
      </c>
      <c r="B18" s="29" t="s">
        <v>127</v>
      </c>
      <c r="C18" s="58">
        <v>47</v>
      </c>
      <c r="D18" s="58">
        <v>138</v>
      </c>
      <c r="E18" s="58"/>
      <c r="F18" s="58">
        <v>60</v>
      </c>
      <c r="G18" s="28">
        <f>C18+D18+F18</f>
        <v>245</v>
      </c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</row>
    <row r="19" spans="1:249" ht="16.5" thickBot="1" x14ac:dyDescent="0.25">
      <c r="A19" s="103" t="s">
        <v>28</v>
      </c>
      <c r="B19" s="29" t="s">
        <v>138</v>
      </c>
      <c r="C19" s="58">
        <v>86</v>
      </c>
      <c r="D19" s="58">
        <v>153</v>
      </c>
      <c r="E19" s="58"/>
      <c r="F19" s="58"/>
      <c r="G19" s="28">
        <f>C19+D19</f>
        <v>239</v>
      </c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</row>
    <row r="20" spans="1:249" s="32" customFormat="1" ht="16.5" thickBot="1" x14ac:dyDescent="0.3">
      <c r="A20" s="103" t="s">
        <v>30</v>
      </c>
      <c r="B20" s="29" t="s">
        <v>164</v>
      </c>
      <c r="C20" s="106">
        <v>0</v>
      </c>
      <c r="D20" s="107">
        <f>226+176</f>
        <v>402</v>
      </c>
      <c r="E20" s="107"/>
      <c r="F20" s="107"/>
      <c r="G20" s="108">
        <f>C20+D20</f>
        <v>402</v>
      </c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</row>
    <row r="21" spans="1:249" ht="16.5" thickBot="1" x14ac:dyDescent="0.25">
      <c r="A21" s="103" t="s">
        <v>32</v>
      </c>
      <c r="B21" s="29" t="s">
        <v>136</v>
      </c>
      <c r="C21" s="58">
        <v>111</v>
      </c>
      <c r="D21" s="58">
        <v>95</v>
      </c>
      <c r="E21" s="58"/>
      <c r="F21" s="58"/>
      <c r="G21" s="28">
        <f>C21+D21</f>
        <v>206</v>
      </c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</row>
    <row r="22" spans="1:249" ht="16.5" thickBot="1" x14ac:dyDescent="0.25">
      <c r="A22" s="103" t="s">
        <v>34</v>
      </c>
      <c r="B22" s="29" t="s">
        <v>140</v>
      </c>
      <c r="C22" s="58">
        <v>131</v>
      </c>
      <c r="D22" s="57">
        <v>75</v>
      </c>
      <c r="E22" s="57"/>
      <c r="F22" s="57"/>
      <c r="G22" s="28">
        <f>C22+D22</f>
        <v>206</v>
      </c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</row>
    <row r="23" spans="1:249" ht="16.5" thickBot="1" x14ac:dyDescent="0.25">
      <c r="A23" s="103" t="s">
        <v>35</v>
      </c>
      <c r="B23" s="29" t="s">
        <v>120</v>
      </c>
      <c r="C23" s="58">
        <v>97</v>
      </c>
      <c r="D23" s="58">
        <v>105</v>
      </c>
      <c r="E23" s="58"/>
      <c r="F23" s="58"/>
      <c r="G23" s="28">
        <f>C23+D23</f>
        <v>202</v>
      </c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</row>
    <row r="24" spans="1:249" ht="16.5" thickBot="1" x14ac:dyDescent="0.25">
      <c r="A24" s="103" t="s">
        <v>36</v>
      </c>
      <c r="B24" s="29" t="s">
        <v>132</v>
      </c>
      <c r="C24" s="58">
        <v>22</v>
      </c>
      <c r="D24" s="58">
        <v>80</v>
      </c>
      <c r="E24" s="58">
        <v>30</v>
      </c>
      <c r="F24" s="58"/>
      <c r="G24" s="28">
        <f>C24+D24+E24</f>
        <v>132</v>
      </c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</row>
    <row r="25" spans="1:249" ht="30.75" thickBot="1" x14ac:dyDescent="0.25">
      <c r="A25" s="103" t="s">
        <v>38</v>
      </c>
      <c r="B25" s="29" t="s">
        <v>141</v>
      </c>
      <c r="C25" s="58">
        <v>60</v>
      </c>
      <c r="D25" s="58">
        <v>41</v>
      </c>
      <c r="E25" s="58"/>
      <c r="F25" s="58"/>
      <c r="G25" s="28">
        <f>C25+D25</f>
        <v>101</v>
      </c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</row>
    <row r="26" spans="1:249" ht="16.5" thickBot="1" x14ac:dyDescent="0.25">
      <c r="A26" s="103" t="s">
        <v>40</v>
      </c>
      <c r="B26" s="29" t="s">
        <v>137</v>
      </c>
      <c r="C26" s="58">
        <v>60</v>
      </c>
      <c r="D26" s="96">
        <v>0</v>
      </c>
      <c r="E26" s="96"/>
      <c r="F26" s="96"/>
      <c r="G26" s="28">
        <f>C26+D26</f>
        <v>60</v>
      </c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</row>
    <row r="27" spans="1:249" ht="16.5" thickBot="1" x14ac:dyDescent="0.25">
      <c r="A27" s="34"/>
      <c r="B27" s="94"/>
      <c r="C27" s="95"/>
      <c r="D27" s="90"/>
      <c r="E27" s="90"/>
      <c r="F27" s="90"/>
      <c r="G27" s="70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</row>
    <row r="28" spans="1:249" x14ac:dyDescent="0.2">
      <c r="E28" s="35">
        <f>SUM(E4:E27)</f>
        <v>135</v>
      </c>
      <c r="F28" s="35">
        <f>SUM(F4:F27)</f>
        <v>240</v>
      </c>
    </row>
    <row r="29" spans="1:249" ht="15.75" x14ac:dyDescent="0.25">
      <c r="A29" s="36"/>
    </row>
    <row r="30" spans="1:249" ht="15" x14ac:dyDescent="0.25">
      <c r="B30" s="32"/>
      <c r="C30" s="37"/>
    </row>
    <row r="31" spans="1:249" ht="15" x14ac:dyDescent="0.25">
      <c r="B31" s="32"/>
      <c r="C31" s="37"/>
    </row>
    <row r="32" spans="1:249" ht="15" x14ac:dyDescent="0.25">
      <c r="B32" s="32"/>
      <c r="C32" s="37"/>
    </row>
    <row r="33" spans="2:3" ht="15" x14ac:dyDescent="0.25">
      <c r="B33" s="32"/>
      <c r="C33" s="37"/>
    </row>
    <row r="34" spans="2:3" ht="15" x14ac:dyDescent="0.25">
      <c r="B34" s="32"/>
      <c r="C34" s="37"/>
    </row>
    <row r="35" spans="2:3" ht="15" x14ac:dyDescent="0.25">
      <c r="B35" s="32"/>
      <c r="C35" s="37"/>
    </row>
    <row r="36" spans="2:3" ht="15" x14ac:dyDescent="0.25">
      <c r="B36" s="32"/>
    </row>
  </sheetData>
  <sortState ref="B2:G27">
    <sortCondition descending="1" ref="G2:G27"/>
  </sortState>
  <mergeCells count="1">
    <mergeCell ref="A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23"/>
  <sheetViews>
    <sheetView zoomScaleNormal="100" workbookViewId="0">
      <selection activeCell="C18" sqref="C18"/>
    </sheetView>
  </sheetViews>
  <sheetFormatPr defaultColWidth="8.375" defaultRowHeight="14.25" x14ac:dyDescent="0.2"/>
  <cols>
    <col min="1" max="1" width="4.75" style="1" customWidth="1"/>
    <col min="2" max="2" width="71.5" style="1" customWidth="1"/>
    <col min="3" max="3" width="14.75" style="1" customWidth="1"/>
    <col min="4" max="4" width="13.25" style="1" customWidth="1"/>
    <col min="5" max="5" width="12.875" style="19" customWidth="1"/>
    <col min="6" max="6" width="12.625" style="19" customWidth="1"/>
    <col min="7" max="7" width="11.625" style="1" customWidth="1"/>
    <col min="8" max="1027" width="8.375" style="1"/>
  </cols>
  <sheetData>
    <row r="1" spans="1:7" ht="16.5" thickBot="1" x14ac:dyDescent="0.3">
      <c r="A1" s="104" t="s">
        <v>142</v>
      </c>
      <c r="B1" s="104"/>
      <c r="C1" s="104"/>
    </row>
    <row r="2" spans="1:7" ht="14.25" customHeight="1" thickBot="1" x14ac:dyDescent="0.25">
      <c r="A2" s="100" t="s">
        <v>1</v>
      </c>
      <c r="B2" s="75" t="s">
        <v>2</v>
      </c>
      <c r="C2" s="82" t="s">
        <v>166</v>
      </c>
      <c r="D2" s="83" t="s">
        <v>167</v>
      </c>
      <c r="E2" s="72" t="s">
        <v>165</v>
      </c>
      <c r="F2" s="72" t="s">
        <v>168</v>
      </c>
      <c r="G2" s="74" t="s">
        <v>3</v>
      </c>
    </row>
    <row r="3" spans="1:7" ht="14.25" customHeight="1" thickBot="1" x14ac:dyDescent="0.25">
      <c r="A3" s="101" t="s">
        <v>60</v>
      </c>
      <c r="B3" s="85" t="s">
        <v>152</v>
      </c>
      <c r="C3" s="55">
        <v>1943</v>
      </c>
      <c r="D3" s="15">
        <v>1694</v>
      </c>
      <c r="E3" s="91"/>
      <c r="F3" s="91"/>
      <c r="G3" s="99">
        <f>C3+D3</f>
        <v>3637</v>
      </c>
    </row>
    <row r="4" spans="1:7" ht="16.5" thickBot="1" x14ac:dyDescent="0.25">
      <c r="A4" s="101" t="s">
        <v>62</v>
      </c>
      <c r="B4" s="14" t="s">
        <v>143</v>
      </c>
      <c r="C4" s="55">
        <v>1283</v>
      </c>
      <c r="D4" s="15">
        <v>1574</v>
      </c>
      <c r="E4" s="15"/>
      <c r="F4" s="15"/>
      <c r="G4" s="4">
        <f>C4+D4</f>
        <v>2857</v>
      </c>
    </row>
    <row r="5" spans="1:7" ht="16.5" thickBot="1" x14ac:dyDescent="0.25">
      <c r="A5" s="101" t="s">
        <v>64</v>
      </c>
      <c r="B5" s="16" t="s">
        <v>149</v>
      </c>
      <c r="C5" s="56">
        <v>595</v>
      </c>
      <c r="D5" s="15">
        <v>654</v>
      </c>
      <c r="E5" s="15">
        <v>30</v>
      </c>
      <c r="F5" s="15">
        <v>40</v>
      </c>
      <c r="G5" s="4">
        <f>C5+D5+E5+F5</f>
        <v>1319</v>
      </c>
    </row>
    <row r="6" spans="1:7" ht="16.5" thickBot="1" x14ac:dyDescent="0.25">
      <c r="A6" s="101" t="s">
        <v>69</v>
      </c>
      <c r="B6" s="16" t="s">
        <v>144</v>
      </c>
      <c r="C6" s="56">
        <v>526</v>
      </c>
      <c r="D6" s="15">
        <v>435</v>
      </c>
      <c r="E6" s="15"/>
      <c r="F6" s="15"/>
      <c r="G6" s="4">
        <f t="shared" ref="G6:G12" si="0">C6+D6</f>
        <v>961</v>
      </c>
    </row>
    <row r="7" spans="1:7" ht="16.5" thickBot="1" x14ac:dyDescent="0.25">
      <c r="A7" s="101" t="s">
        <v>71</v>
      </c>
      <c r="B7" s="16" t="s">
        <v>145</v>
      </c>
      <c r="C7" s="56">
        <v>388</v>
      </c>
      <c r="D7" s="15">
        <v>573</v>
      </c>
      <c r="E7" s="15"/>
      <c r="F7" s="15"/>
      <c r="G7" s="4">
        <f t="shared" si="0"/>
        <v>961</v>
      </c>
    </row>
    <row r="8" spans="1:7" ht="16.5" thickBot="1" x14ac:dyDescent="0.25">
      <c r="A8" s="101" t="s">
        <v>73</v>
      </c>
      <c r="B8" s="16" t="s">
        <v>147</v>
      </c>
      <c r="C8" s="56">
        <v>366</v>
      </c>
      <c r="D8" s="15">
        <v>397</v>
      </c>
      <c r="E8" s="15"/>
      <c r="F8" s="15"/>
      <c r="G8" s="4">
        <f t="shared" si="0"/>
        <v>763</v>
      </c>
    </row>
    <row r="9" spans="1:7" ht="16.5" thickBot="1" x14ac:dyDescent="0.25">
      <c r="A9" s="101" t="s">
        <v>75</v>
      </c>
      <c r="B9" s="16" t="s">
        <v>151</v>
      </c>
      <c r="C9" s="56">
        <v>268</v>
      </c>
      <c r="D9" s="15">
        <v>459</v>
      </c>
      <c r="E9" s="15"/>
      <c r="F9" s="15"/>
      <c r="G9" s="4">
        <f t="shared" si="0"/>
        <v>727</v>
      </c>
    </row>
    <row r="10" spans="1:7" ht="16.5" thickBot="1" x14ac:dyDescent="0.25">
      <c r="A10" s="101" t="s">
        <v>77</v>
      </c>
      <c r="B10" s="16" t="s">
        <v>148</v>
      </c>
      <c r="C10" s="56">
        <v>163</v>
      </c>
      <c r="D10" s="15">
        <v>191</v>
      </c>
      <c r="E10" s="15"/>
      <c r="F10" s="15"/>
      <c r="G10" s="4">
        <f t="shared" si="0"/>
        <v>354</v>
      </c>
    </row>
    <row r="11" spans="1:7" ht="16.5" thickBot="1" x14ac:dyDescent="0.25">
      <c r="A11" s="101" t="s">
        <v>79</v>
      </c>
      <c r="B11" s="16" t="s">
        <v>146</v>
      </c>
      <c r="C11" s="56">
        <v>79</v>
      </c>
      <c r="D11" s="15">
        <v>64</v>
      </c>
      <c r="E11" s="15"/>
      <c r="F11" s="15"/>
      <c r="G11" s="4">
        <f t="shared" si="0"/>
        <v>143</v>
      </c>
    </row>
    <row r="12" spans="1:7" ht="16.5" thickBot="1" x14ac:dyDescent="0.25">
      <c r="A12" s="101" t="s">
        <v>81</v>
      </c>
      <c r="B12" s="16" t="s">
        <v>150</v>
      </c>
      <c r="C12" s="56">
        <v>10</v>
      </c>
      <c r="D12" s="15">
        <v>70</v>
      </c>
      <c r="E12" s="15"/>
      <c r="F12" s="15"/>
      <c r="G12" s="4">
        <f t="shared" si="0"/>
        <v>80</v>
      </c>
    </row>
    <row r="13" spans="1:7" ht="16.5" thickBot="1" x14ac:dyDescent="0.25">
      <c r="A13" s="6"/>
      <c r="B13" s="86"/>
      <c r="C13" s="90"/>
      <c r="D13" s="76"/>
      <c r="E13" s="76"/>
      <c r="F13" s="76"/>
      <c r="G13" s="70"/>
    </row>
    <row r="14" spans="1:7" x14ac:dyDescent="0.2">
      <c r="C14" s="25" t="s">
        <v>153</v>
      </c>
    </row>
    <row r="15" spans="1:7" x14ac:dyDescent="0.2">
      <c r="C15" s="26"/>
    </row>
    <row r="16" spans="1:7" x14ac:dyDescent="0.2">
      <c r="C16" s="26"/>
    </row>
    <row r="17" spans="2:2" x14ac:dyDescent="0.2">
      <c r="B17" s="10"/>
    </row>
    <row r="18" spans="2:2" x14ac:dyDescent="0.2">
      <c r="B18" s="10"/>
    </row>
    <row r="20" spans="2:2" x14ac:dyDescent="0.2">
      <c r="B20" s="10"/>
    </row>
    <row r="21" spans="2:2" x14ac:dyDescent="0.2">
      <c r="B21" s="10"/>
    </row>
    <row r="22" spans="2:2" x14ac:dyDescent="0.2">
      <c r="B22" s="10"/>
    </row>
    <row r="23" spans="2:2" x14ac:dyDescent="0.2">
      <c r="B23" s="10"/>
    </row>
  </sheetData>
  <sortState ref="B2:G13">
    <sortCondition descending="1" ref="G2:G13"/>
  </sortState>
  <mergeCells count="1">
    <mergeCell ref="A1:C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WLEK 2017-2018</vt:lpstr>
      <vt:lpstr>WLS 2017-2018</vt:lpstr>
      <vt:lpstr>WLKP 2017-2018</vt:lpstr>
      <vt:lpstr>WF 2017-2018</vt:lpstr>
      <vt:lpstr>WNoZ 2017-2018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dc:description/>
  <cp:lastModifiedBy>Ania</cp:lastModifiedBy>
  <cp:revision>1</cp:revision>
  <dcterms:created xsi:type="dcterms:W3CDTF">2019-12-03T09:27:57Z</dcterms:created>
  <dcterms:modified xsi:type="dcterms:W3CDTF">2020-01-16T11:57:28Z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